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MITARBEITER\Barbara B\Pneumocystis-FWF\3rd PROJECT PART\CO-INFECTION PAPER\Journal of Fungi submission\Repository files\"/>
    </mc:Choice>
  </mc:AlternateContent>
  <bookViews>
    <workbookView xWindow="-120" yWindow="-120" windowWidth="29040" windowHeight="15990" tabRatio="975" activeTab="3"/>
  </bookViews>
  <sheets>
    <sheet name="Farm 1_prevalence_mean values" sheetId="1" r:id="rId1"/>
    <sheet name="Farm 1_pathogen loads per pig" sheetId="6" r:id="rId2"/>
    <sheet name="Farm 2_prevalence_mean values" sheetId="2" r:id="rId3"/>
    <sheet name="Farm 2_pathogen loads per pig" sheetId="7" r:id="rId4"/>
    <sheet name="Farm 3_prevalence_mean values" sheetId="3" r:id="rId5"/>
    <sheet name="Farm 3_pathogen loads per pig" sheetId="8" r:id="rId6"/>
    <sheet name="Farm 4_prevalence_mean values" sheetId="4" r:id="rId7"/>
    <sheet name="Farm 4_pathogen loads per pig" sheetId="13" r:id="rId8"/>
    <sheet name="Farm 5_prevalence_mean values" sheetId="5" r:id="rId9"/>
    <sheet name="Farm 5_pathogen loads per pig" sheetId="10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9" i="13" l="1"/>
  <c r="E179" i="13"/>
  <c r="D179" i="13"/>
  <c r="C179" i="13"/>
  <c r="B179" i="13"/>
  <c r="F178" i="13"/>
  <c r="E178" i="13"/>
  <c r="D178" i="13"/>
  <c r="C178" i="13"/>
  <c r="B178" i="13"/>
  <c r="M177" i="13"/>
  <c r="L177" i="13"/>
  <c r="J177" i="13"/>
  <c r="I177" i="13"/>
  <c r="L176" i="13"/>
  <c r="J176" i="13"/>
  <c r="I176" i="13"/>
  <c r="M175" i="13"/>
  <c r="L175" i="13"/>
  <c r="K175" i="13"/>
  <c r="J175" i="13"/>
  <c r="I175" i="13"/>
  <c r="M174" i="13"/>
  <c r="K174" i="13"/>
  <c r="J174" i="13"/>
  <c r="I174" i="13"/>
  <c r="M173" i="13"/>
  <c r="L173" i="13"/>
  <c r="K173" i="13"/>
  <c r="J173" i="13"/>
  <c r="I173" i="13"/>
  <c r="M172" i="13"/>
  <c r="L172" i="13"/>
  <c r="K172" i="13"/>
  <c r="J172" i="13"/>
  <c r="I172" i="13"/>
  <c r="L171" i="13"/>
  <c r="J171" i="13"/>
  <c r="I171" i="13"/>
  <c r="M170" i="13"/>
  <c r="L170" i="13"/>
  <c r="K170" i="13"/>
  <c r="J170" i="13"/>
  <c r="I170" i="13"/>
  <c r="M169" i="13"/>
  <c r="L169" i="13"/>
  <c r="K169" i="13"/>
  <c r="J169" i="13"/>
  <c r="I169" i="13"/>
  <c r="M168" i="13"/>
  <c r="L168" i="13"/>
  <c r="K168" i="13"/>
  <c r="J168" i="13"/>
  <c r="I164" i="13"/>
  <c r="F164" i="13"/>
  <c r="E164" i="13"/>
  <c r="D164" i="13"/>
  <c r="C164" i="13"/>
  <c r="B164" i="13"/>
  <c r="I163" i="13"/>
  <c r="F163" i="13"/>
  <c r="E163" i="13"/>
  <c r="D163" i="13"/>
  <c r="C163" i="13"/>
  <c r="B163" i="13"/>
  <c r="M161" i="13"/>
  <c r="K159" i="13"/>
  <c r="M157" i="13"/>
  <c r="L157" i="13"/>
  <c r="L156" i="13"/>
  <c r="M154" i="13"/>
  <c r="K154" i="13"/>
  <c r="J153" i="13"/>
  <c r="F149" i="13"/>
  <c r="E149" i="13"/>
  <c r="F148" i="13"/>
  <c r="E148" i="13"/>
  <c r="F134" i="13"/>
  <c r="E134" i="13"/>
  <c r="D134" i="13"/>
  <c r="C134" i="13"/>
  <c r="B134" i="13"/>
  <c r="F133" i="13"/>
  <c r="E133" i="13"/>
  <c r="D133" i="13"/>
  <c r="C133" i="13"/>
  <c r="B133" i="13"/>
  <c r="M132" i="13"/>
  <c r="L132" i="13"/>
  <c r="J132" i="13"/>
  <c r="I132" i="13"/>
  <c r="L131" i="13"/>
  <c r="K131" i="13"/>
  <c r="J131" i="13"/>
  <c r="M130" i="13"/>
  <c r="L130" i="13"/>
  <c r="K130" i="13"/>
  <c r="J130" i="13"/>
  <c r="M129" i="13"/>
  <c r="L129" i="13"/>
  <c r="K129" i="13"/>
  <c r="J129" i="13"/>
  <c r="M128" i="13"/>
  <c r="L128" i="13"/>
  <c r="K128" i="13"/>
  <c r="J128" i="13"/>
  <c r="I128" i="13"/>
  <c r="M127" i="13"/>
  <c r="L127" i="13"/>
  <c r="K127" i="13"/>
  <c r="J127" i="13"/>
  <c r="I127" i="13"/>
  <c r="M126" i="13"/>
  <c r="L126" i="13"/>
  <c r="K126" i="13"/>
  <c r="J126" i="13"/>
  <c r="I126" i="13"/>
  <c r="M125" i="13"/>
  <c r="L125" i="13"/>
  <c r="K125" i="13"/>
  <c r="J125" i="13"/>
  <c r="I125" i="13"/>
  <c r="M124" i="13"/>
  <c r="L124" i="13"/>
  <c r="K124" i="13"/>
  <c r="J124" i="13"/>
  <c r="I124" i="13"/>
  <c r="M123" i="13"/>
  <c r="L123" i="13"/>
  <c r="K123" i="13"/>
  <c r="J123" i="13"/>
  <c r="L119" i="13"/>
  <c r="K119" i="13"/>
  <c r="J119" i="13"/>
  <c r="I119" i="13"/>
  <c r="F119" i="13"/>
  <c r="E119" i="13"/>
  <c r="D119" i="13"/>
  <c r="C119" i="13"/>
  <c r="B119" i="13"/>
  <c r="L118" i="13"/>
  <c r="K118" i="13"/>
  <c r="J118" i="13"/>
  <c r="I118" i="13"/>
  <c r="F118" i="13"/>
  <c r="E118" i="13"/>
  <c r="D118" i="13"/>
  <c r="C118" i="13"/>
  <c r="B118" i="13"/>
  <c r="M115" i="13"/>
  <c r="M110" i="13"/>
  <c r="M108" i="13"/>
  <c r="L104" i="13"/>
  <c r="K104" i="13"/>
  <c r="J104" i="13"/>
  <c r="I104" i="13"/>
  <c r="F104" i="13"/>
  <c r="E104" i="13"/>
  <c r="D104" i="13"/>
  <c r="C104" i="13"/>
  <c r="B104" i="13"/>
  <c r="L103" i="13"/>
  <c r="K103" i="13"/>
  <c r="J103" i="13"/>
  <c r="I103" i="13"/>
  <c r="F103" i="13"/>
  <c r="E103" i="13"/>
  <c r="D103" i="13"/>
  <c r="C103" i="13"/>
  <c r="B103" i="13"/>
  <c r="M98" i="13"/>
  <c r="M97" i="13"/>
  <c r="F89" i="13"/>
  <c r="E89" i="13"/>
  <c r="D89" i="13"/>
  <c r="C89" i="13"/>
  <c r="B89" i="13"/>
  <c r="F88" i="13"/>
  <c r="E88" i="13"/>
  <c r="D88" i="13"/>
  <c r="C88" i="13"/>
  <c r="B88" i="13"/>
  <c r="M87" i="13"/>
  <c r="L87" i="13"/>
  <c r="J87" i="13"/>
  <c r="M85" i="13"/>
  <c r="L85" i="13"/>
  <c r="K85" i="13"/>
  <c r="J85" i="13"/>
  <c r="M84" i="13"/>
  <c r="K84" i="13"/>
  <c r="M83" i="13"/>
  <c r="L83" i="13"/>
  <c r="K83" i="13"/>
  <c r="I83" i="13"/>
  <c r="M82" i="13"/>
  <c r="L82" i="13"/>
  <c r="K82" i="13"/>
  <c r="J82" i="13"/>
  <c r="K81" i="13"/>
  <c r="J81" i="13"/>
  <c r="M80" i="13"/>
  <c r="L80" i="13"/>
  <c r="J80" i="13"/>
  <c r="M79" i="13"/>
  <c r="K79" i="13"/>
  <c r="J79" i="13"/>
  <c r="I79" i="13"/>
  <c r="L78" i="13"/>
  <c r="K78" i="13"/>
  <c r="J78" i="13"/>
  <c r="K74" i="13"/>
  <c r="J74" i="13"/>
  <c r="I74" i="13"/>
  <c r="F74" i="13"/>
  <c r="E74" i="13"/>
  <c r="D74" i="13"/>
  <c r="C74" i="13"/>
  <c r="B74" i="13"/>
  <c r="K73" i="13"/>
  <c r="J73" i="13"/>
  <c r="I73" i="13"/>
  <c r="F73" i="13"/>
  <c r="E73" i="13"/>
  <c r="D73" i="13"/>
  <c r="C73" i="13"/>
  <c r="B73" i="13"/>
  <c r="M71" i="13"/>
  <c r="M69" i="13"/>
  <c r="M68" i="13"/>
  <c r="M67" i="13"/>
  <c r="M66" i="13"/>
  <c r="M65" i="13"/>
  <c r="M64" i="13"/>
  <c r="L64" i="13"/>
  <c r="M63" i="13"/>
  <c r="M59" i="13"/>
  <c r="L59" i="13"/>
  <c r="K59" i="13"/>
  <c r="J59" i="13"/>
  <c r="I59" i="13"/>
  <c r="F59" i="13"/>
  <c r="E59" i="13"/>
  <c r="D59" i="13"/>
  <c r="C59" i="13"/>
  <c r="B59" i="13"/>
  <c r="M58" i="13"/>
  <c r="L58" i="13"/>
  <c r="K58" i="13"/>
  <c r="J58" i="13"/>
  <c r="I58" i="13"/>
  <c r="F58" i="13"/>
  <c r="E58" i="13"/>
  <c r="D58" i="13"/>
  <c r="C58" i="13"/>
  <c r="B58" i="13"/>
  <c r="M44" i="13"/>
  <c r="L44" i="13"/>
  <c r="K44" i="13"/>
  <c r="J44" i="13"/>
  <c r="I44" i="13"/>
  <c r="F44" i="13"/>
  <c r="E44" i="13"/>
  <c r="D44" i="13"/>
  <c r="C44" i="13"/>
  <c r="B44" i="13"/>
  <c r="M43" i="13"/>
  <c r="L43" i="13"/>
  <c r="K43" i="13"/>
  <c r="J43" i="13"/>
  <c r="I43" i="13"/>
  <c r="F43" i="13"/>
  <c r="E43" i="13"/>
  <c r="D43" i="13"/>
  <c r="C43" i="13"/>
  <c r="B43" i="13"/>
  <c r="I29" i="13"/>
  <c r="F29" i="13"/>
  <c r="E29" i="13"/>
  <c r="D29" i="13"/>
  <c r="C29" i="13"/>
  <c r="B29" i="13"/>
  <c r="I28" i="13"/>
  <c r="F28" i="13"/>
  <c r="E28" i="13"/>
  <c r="D28" i="13"/>
  <c r="C28" i="13"/>
  <c r="B28" i="13"/>
  <c r="L26" i="13"/>
  <c r="K26" i="13"/>
  <c r="L25" i="13"/>
  <c r="K25" i="13"/>
  <c r="K24" i="13"/>
  <c r="M23" i="13"/>
  <c r="L23" i="13"/>
  <c r="K23" i="13"/>
  <c r="M22" i="13"/>
  <c r="L22" i="13"/>
  <c r="K22" i="13"/>
  <c r="K21" i="13"/>
  <c r="J21" i="13"/>
  <c r="L20" i="13"/>
  <c r="J20" i="13"/>
  <c r="L19" i="13"/>
  <c r="K19" i="13"/>
  <c r="L18" i="13"/>
  <c r="K18" i="13"/>
  <c r="I14" i="13"/>
  <c r="F14" i="13"/>
  <c r="E14" i="13"/>
  <c r="D14" i="13"/>
  <c r="C14" i="13"/>
  <c r="B14" i="13"/>
  <c r="I13" i="13"/>
  <c r="F13" i="13"/>
  <c r="E13" i="13"/>
  <c r="D13" i="13"/>
  <c r="C13" i="13"/>
  <c r="B13" i="13"/>
  <c r="K11" i="13"/>
  <c r="L10" i="13"/>
  <c r="K10" i="13"/>
  <c r="L9" i="13"/>
  <c r="K9" i="13"/>
  <c r="J9" i="13"/>
  <c r="J14" i="13" s="1"/>
  <c r="L8" i="13"/>
  <c r="K8" i="13"/>
  <c r="K7" i="13"/>
  <c r="M6" i="13"/>
  <c r="M14" i="13" s="1"/>
  <c r="L6" i="13"/>
  <c r="K6" i="13"/>
  <c r="L5" i="13"/>
  <c r="K5" i="13"/>
  <c r="K4" i="13"/>
  <c r="L3" i="13"/>
  <c r="K3" i="13"/>
  <c r="L89" i="13" l="1"/>
  <c r="M28" i="13"/>
  <c r="M178" i="13"/>
  <c r="K164" i="13"/>
  <c r="K28" i="13"/>
  <c r="M119" i="13"/>
  <c r="L163" i="13"/>
  <c r="M134" i="13"/>
  <c r="J133" i="13"/>
  <c r="K89" i="13"/>
  <c r="J88" i="13"/>
  <c r="L29" i="13"/>
  <c r="I133" i="13"/>
  <c r="K178" i="13"/>
  <c r="L178" i="13"/>
  <c r="J13" i="13"/>
  <c r="L28" i="13"/>
  <c r="L74" i="13"/>
  <c r="I88" i="13"/>
  <c r="M118" i="13"/>
  <c r="J134" i="13"/>
  <c r="M179" i="13"/>
  <c r="M13" i="13"/>
  <c r="K88" i="13"/>
  <c r="M103" i="13"/>
  <c r="K134" i="13"/>
  <c r="M163" i="13"/>
  <c r="M89" i="13"/>
  <c r="L134" i="13"/>
  <c r="J164" i="13"/>
  <c r="I179" i="13"/>
  <c r="K14" i="13"/>
  <c r="J29" i="13"/>
  <c r="M74" i="13"/>
  <c r="L88" i="13"/>
  <c r="K133" i="13"/>
  <c r="J179" i="13"/>
  <c r="L14" i="13"/>
  <c r="K29" i="13"/>
  <c r="L73" i="13"/>
  <c r="M88" i="13"/>
  <c r="I89" i="13"/>
  <c r="M104" i="13"/>
  <c r="L133" i="13"/>
  <c r="J163" i="13"/>
  <c r="L164" i="13"/>
  <c r="I178" i="13"/>
  <c r="K179" i="13"/>
  <c r="K13" i="13"/>
  <c r="J28" i="13"/>
  <c r="M73" i="13"/>
  <c r="J89" i="13"/>
  <c r="M133" i="13"/>
  <c r="I134" i="13"/>
  <c r="K163" i="13"/>
  <c r="M164" i="13"/>
  <c r="J178" i="13"/>
  <c r="L179" i="13"/>
  <c r="L13" i="13"/>
  <c r="M29" i="13"/>
  <c r="M177" i="10" l="1"/>
  <c r="L177" i="10"/>
  <c r="K177" i="10"/>
  <c r="J177" i="10"/>
  <c r="I177" i="10"/>
  <c r="M176" i="10"/>
  <c r="L176" i="10"/>
  <c r="K176" i="10"/>
  <c r="J176" i="10"/>
  <c r="I176" i="10"/>
  <c r="M175" i="10"/>
  <c r="L175" i="10"/>
  <c r="K175" i="10"/>
  <c r="J175" i="10"/>
  <c r="I175" i="10"/>
  <c r="M174" i="10"/>
  <c r="L174" i="10"/>
  <c r="K174" i="10"/>
  <c r="J174" i="10"/>
  <c r="I174" i="10"/>
  <c r="M173" i="10"/>
  <c r="L173" i="10"/>
  <c r="K173" i="10"/>
  <c r="J173" i="10"/>
  <c r="I173" i="10"/>
  <c r="M172" i="10"/>
  <c r="L172" i="10"/>
  <c r="K172" i="10"/>
  <c r="J172" i="10"/>
  <c r="I172" i="10"/>
  <c r="L171" i="10"/>
  <c r="K171" i="10"/>
  <c r="J171" i="10"/>
  <c r="I171" i="10"/>
  <c r="M170" i="10"/>
  <c r="L170" i="10"/>
  <c r="K170" i="10"/>
  <c r="I170" i="10"/>
  <c r="M169" i="10"/>
  <c r="L169" i="10"/>
  <c r="K169" i="10"/>
  <c r="J169" i="10"/>
  <c r="I169" i="10"/>
  <c r="M168" i="10"/>
  <c r="L168" i="10"/>
  <c r="K168" i="10"/>
  <c r="J168" i="10"/>
  <c r="L162" i="10"/>
  <c r="M161" i="10"/>
  <c r="L161" i="10"/>
  <c r="K161" i="10"/>
  <c r="I161" i="10"/>
  <c r="M160" i="10"/>
  <c r="L160" i="10"/>
  <c r="K159" i="10"/>
  <c r="L158" i="10"/>
  <c r="M157" i="10"/>
  <c r="L157" i="10"/>
  <c r="M156" i="10"/>
  <c r="L156" i="10"/>
  <c r="K154" i="10"/>
  <c r="M153" i="10"/>
  <c r="L153" i="10"/>
  <c r="K153" i="10"/>
  <c r="M132" i="10"/>
  <c r="L132" i="10"/>
  <c r="K132" i="10"/>
  <c r="J132" i="10"/>
  <c r="M131" i="10"/>
  <c r="L131" i="10"/>
  <c r="K131" i="10"/>
  <c r="M130" i="10"/>
  <c r="L130" i="10"/>
  <c r="K130" i="10"/>
  <c r="M129" i="10"/>
  <c r="L129" i="10"/>
  <c r="K129" i="10"/>
  <c r="J129" i="10"/>
  <c r="M128" i="10"/>
  <c r="L128" i="10"/>
  <c r="K128" i="10"/>
  <c r="M127" i="10"/>
  <c r="L127" i="10"/>
  <c r="K127" i="10"/>
  <c r="J127" i="10"/>
  <c r="M126" i="10"/>
  <c r="L126" i="10"/>
  <c r="K126" i="10"/>
  <c r="J126" i="10"/>
  <c r="M125" i="10"/>
  <c r="L125" i="10"/>
  <c r="K125" i="10"/>
  <c r="M124" i="10"/>
  <c r="L124" i="10"/>
  <c r="K124" i="10"/>
  <c r="I124" i="10"/>
  <c r="I133" i="10" s="1"/>
  <c r="M123" i="10"/>
  <c r="L123" i="10"/>
  <c r="K123" i="10"/>
  <c r="J123" i="10"/>
  <c r="L116" i="10"/>
  <c r="M113" i="10"/>
  <c r="M112" i="10"/>
  <c r="M108" i="10"/>
  <c r="K119" i="10"/>
  <c r="J118" i="10"/>
  <c r="I118" i="10"/>
  <c r="M102" i="10"/>
  <c r="L102" i="10"/>
  <c r="L103" i="10" s="1"/>
  <c r="M97" i="10"/>
  <c r="M94" i="10"/>
  <c r="K103" i="10"/>
  <c r="I103" i="10"/>
  <c r="M87" i="10"/>
  <c r="L87" i="10"/>
  <c r="K87" i="10"/>
  <c r="L86" i="10"/>
  <c r="L85" i="10"/>
  <c r="K85" i="10"/>
  <c r="M84" i="10"/>
  <c r="L84" i="10"/>
  <c r="K84" i="10"/>
  <c r="M83" i="10"/>
  <c r="L83" i="10"/>
  <c r="K83" i="10"/>
  <c r="M82" i="10"/>
  <c r="L82" i="10"/>
  <c r="L81" i="10"/>
  <c r="K81" i="10"/>
  <c r="M80" i="10"/>
  <c r="L80" i="10"/>
  <c r="K80" i="10"/>
  <c r="M79" i="10"/>
  <c r="L79" i="10"/>
  <c r="K79" i="10"/>
  <c r="M78" i="10"/>
  <c r="L78" i="10"/>
  <c r="K78" i="10"/>
  <c r="K49" i="10"/>
  <c r="K59" i="10" s="1"/>
  <c r="J58" i="10"/>
  <c r="I59" i="10"/>
  <c r="M43" i="10"/>
  <c r="J44" i="10"/>
  <c r="K27" i="10"/>
  <c r="I27" i="10"/>
  <c r="M26" i="10"/>
  <c r="L26" i="10"/>
  <c r="K26" i="10"/>
  <c r="L25" i="10"/>
  <c r="K25" i="10"/>
  <c r="J25" i="10"/>
  <c r="I25" i="10"/>
  <c r="M24" i="10"/>
  <c r="L24" i="10"/>
  <c r="K24" i="10"/>
  <c r="L23" i="10"/>
  <c r="K23" i="10"/>
  <c r="L22" i="10"/>
  <c r="K22" i="10"/>
  <c r="J22" i="10"/>
  <c r="I22" i="10"/>
  <c r="K21" i="10"/>
  <c r="M20" i="10"/>
  <c r="L20" i="10"/>
  <c r="K20" i="10"/>
  <c r="J20" i="10"/>
  <c r="L19" i="10"/>
  <c r="K19" i="10"/>
  <c r="L18" i="10"/>
  <c r="K18" i="10"/>
  <c r="L12" i="10"/>
  <c r="K12" i="10"/>
  <c r="M11" i="10"/>
  <c r="L11" i="10"/>
  <c r="K11" i="10"/>
  <c r="L10" i="10"/>
  <c r="K10" i="10"/>
  <c r="M9" i="10"/>
  <c r="L9" i="10"/>
  <c r="K9" i="10"/>
  <c r="I9" i="10"/>
  <c r="L8" i="10"/>
  <c r="K8" i="10"/>
  <c r="L7" i="10"/>
  <c r="K7" i="10"/>
  <c r="K6" i="10"/>
  <c r="M5" i="10"/>
  <c r="L5" i="10"/>
  <c r="K5" i="10"/>
  <c r="L4" i="10"/>
  <c r="K4" i="10"/>
  <c r="L3" i="10"/>
  <c r="K3" i="10"/>
  <c r="I3" i="10"/>
  <c r="J164" i="10"/>
  <c r="J163" i="10"/>
  <c r="J119" i="10"/>
  <c r="K118" i="10"/>
  <c r="K104" i="10"/>
  <c r="J104" i="10"/>
  <c r="I104" i="10"/>
  <c r="J103" i="10"/>
  <c r="J89" i="10"/>
  <c r="I89" i="10"/>
  <c r="J88" i="10"/>
  <c r="I88" i="10"/>
  <c r="M74" i="10"/>
  <c r="L74" i="10"/>
  <c r="K74" i="10"/>
  <c r="J74" i="10"/>
  <c r="I74" i="10"/>
  <c r="M73" i="10"/>
  <c r="L73" i="10"/>
  <c r="K73" i="10"/>
  <c r="J73" i="10"/>
  <c r="I73" i="10"/>
  <c r="M59" i="10"/>
  <c r="L59" i="10"/>
  <c r="J59" i="10"/>
  <c r="M58" i="10"/>
  <c r="L58" i="10"/>
  <c r="M44" i="10"/>
  <c r="L44" i="10"/>
  <c r="K44" i="10"/>
  <c r="L43" i="10"/>
  <c r="K43" i="10"/>
  <c r="J43" i="10"/>
  <c r="J14" i="10"/>
  <c r="J13" i="10"/>
  <c r="L104" i="10" l="1"/>
  <c r="K58" i="10"/>
  <c r="M103" i="10"/>
  <c r="M29" i="10"/>
  <c r="I13" i="10"/>
  <c r="J28" i="10"/>
  <c r="M104" i="10"/>
  <c r="I179" i="10"/>
  <c r="M13" i="10"/>
  <c r="K28" i="10"/>
  <c r="M88" i="10"/>
  <c r="L163" i="10"/>
  <c r="L29" i="10"/>
  <c r="M28" i="10"/>
  <c r="M134" i="10"/>
  <c r="M163" i="10"/>
  <c r="J179" i="10"/>
  <c r="I178" i="10"/>
  <c r="L118" i="10"/>
  <c r="L13" i="10"/>
  <c r="L119" i="10"/>
  <c r="M118" i="10"/>
  <c r="M14" i="10"/>
  <c r="L28" i="10"/>
  <c r="I29" i="10"/>
  <c r="I14" i="10"/>
  <c r="K13" i="10"/>
  <c r="L88" i="10"/>
  <c r="L89" i="10"/>
  <c r="K163" i="10"/>
  <c r="J178" i="10"/>
  <c r="K179" i="10"/>
  <c r="M178" i="10"/>
  <c r="J133" i="10"/>
  <c r="L164" i="10"/>
  <c r="K89" i="10"/>
  <c r="M133" i="10"/>
  <c r="L134" i="10"/>
  <c r="K29" i="10"/>
  <c r="M179" i="10"/>
  <c r="L14" i="10"/>
  <c r="M89" i="10"/>
  <c r="K134" i="10"/>
  <c r="M119" i="10"/>
  <c r="K178" i="10"/>
  <c r="L179" i="10"/>
  <c r="K133" i="10"/>
  <c r="M164" i="10"/>
  <c r="L133" i="10"/>
  <c r="K164" i="10"/>
  <c r="L178" i="10"/>
  <c r="I164" i="10"/>
  <c r="I163" i="10"/>
  <c r="J134" i="10"/>
  <c r="I134" i="10"/>
  <c r="I119" i="10"/>
  <c r="K88" i="10"/>
  <c r="I58" i="10"/>
  <c r="I44" i="10"/>
  <c r="I43" i="10"/>
  <c r="I28" i="10"/>
  <c r="J29" i="10"/>
  <c r="K14" i="10"/>
  <c r="I88" i="8"/>
  <c r="M177" i="8"/>
  <c r="L177" i="8"/>
  <c r="K177" i="8"/>
  <c r="J177" i="8"/>
  <c r="L176" i="8"/>
  <c r="K176" i="8"/>
  <c r="J176" i="8"/>
  <c r="I176" i="8"/>
  <c r="L175" i="8"/>
  <c r="K175" i="8"/>
  <c r="J175" i="8"/>
  <c r="I175" i="8"/>
  <c r="M174" i="8"/>
  <c r="L174" i="8"/>
  <c r="K174" i="8"/>
  <c r="J174" i="8"/>
  <c r="I174" i="8"/>
  <c r="M173" i="8"/>
  <c r="L173" i="8"/>
  <c r="K173" i="8"/>
  <c r="J173" i="8"/>
  <c r="I173" i="8"/>
  <c r="M172" i="8"/>
  <c r="L172" i="8"/>
  <c r="K172" i="8"/>
  <c r="J172" i="8"/>
  <c r="I172" i="8"/>
  <c r="M171" i="8"/>
  <c r="L171" i="8"/>
  <c r="J171" i="8"/>
  <c r="I171" i="8"/>
  <c r="L170" i="8"/>
  <c r="K170" i="8"/>
  <c r="J170" i="8"/>
  <c r="I170" i="8"/>
  <c r="M169" i="8"/>
  <c r="L169" i="8"/>
  <c r="K169" i="8"/>
  <c r="J169" i="8"/>
  <c r="L168" i="8"/>
  <c r="K168" i="8"/>
  <c r="J168" i="8"/>
  <c r="I168" i="8"/>
  <c r="M162" i="8"/>
  <c r="L162" i="8"/>
  <c r="L160" i="8"/>
  <c r="M159" i="8"/>
  <c r="L158" i="8"/>
  <c r="K158" i="8"/>
  <c r="J158" i="8"/>
  <c r="M157" i="8"/>
  <c r="L157" i="8"/>
  <c r="K157" i="8"/>
  <c r="K155" i="8"/>
  <c r="K154" i="8"/>
  <c r="J154" i="8"/>
  <c r="L153" i="8"/>
  <c r="J153" i="8"/>
  <c r="M132" i="8"/>
  <c r="L132" i="8"/>
  <c r="K132" i="8"/>
  <c r="J132" i="8"/>
  <c r="M131" i="8"/>
  <c r="L131" i="8"/>
  <c r="K131" i="8"/>
  <c r="J131" i="8"/>
  <c r="I131" i="8"/>
  <c r="M130" i="8"/>
  <c r="L130" i="8"/>
  <c r="K130" i="8"/>
  <c r="J130" i="8"/>
  <c r="I130" i="8"/>
  <c r="M129" i="8"/>
  <c r="L129" i="8"/>
  <c r="K129" i="8"/>
  <c r="I129" i="8"/>
  <c r="M128" i="8"/>
  <c r="L128" i="8"/>
  <c r="K128" i="8"/>
  <c r="J128" i="8"/>
  <c r="I128" i="8"/>
  <c r="M127" i="8"/>
  <c r="L127" i="8"/>
  <c r="K127" i="8"/>
  <c r="J127" i="8"/>
  <c r="I127" i="8"/>
  <c r="M126" i="8"/>
  <c r="L126" i="8"/>
  <c r="K126" i="8"/>
  <c r="J126" i="8"/>
  <c r="I126" i="8"/>
  <c r="M125" i="8"/>
  <c r="L125" i="8"/>
  <c r="K125" i="8"/>
  <c r="J125" i="8"/>
  <c r="I125" i="8"/>
  <c r="M124" i="8"/>
  <c r="L124" i="8"/>
  <c r="K124" i="8"/>
  <c r="J124" i="8"/>
  <c r="M123" i="8"/>
  <c r="L123" i="8"/>
  <c r="K123" i="8"/>
  <c r="J123" i="8"/>
  <c r="I123" i="8"/>
  <c r="L117" i="8"/>
  <c r="L116" i="8"/>
  <c r="L115" i="8"/>
  <c r="M114" i="8"/>
  <c r="L114" i="8"/>
  <c r="M113" i="8"/>
  <c r="L113" i="8"/>
  <c r="L112" i="8"/>
  <c r="M111" i="8"/>
  <c r="L111" i="8"/>
  <c r="M110" i="8"/>
  <c r="L110" i="8"/>
  <c r="M109" i="8"/>
  <c r="L109" i="8"/>
  <c r="L108" i="8"/>
  <c r="I119" i="8"/>
  <c r="L103" i="8"/>
  <c r="M87" i="8"/>
  <c r="L87" i="8"/>
  <c r="K87" i="8"/>
  <c r="J87" i="8"/>
  <c r="J88" i="8" s="1"/>
  <c r="L86" i="8"/>
  <c r="K86" i="8"/>
  <c r="M85" i="8"/>
  <c r="L85" i="8"/>
  <c r="K85" i="8"/>
  <c r="M84" i="8"/>
  <c r="L84" i="8"/>
  <c r="K84" i="8"/>
  <c r="M83" i="8"/>
  <c r="L83" i="8"/>
  <c r="K83" i="8"/>
  <c r="M82" i="8"/>
  <c r="L82" i="8"/>
  <c r="K82" i="8"/>
  <c r="M81" i="8"/>
  <c r="L81" i="8"/>
  <c r="K81" i="8"/>
  <c r="M80" i="8"/>
  <c r="L80" i="8"/>
  <c r="K80" i="8"/>
  <c r="M79" i="8"/>
  <c r="L79" i="8"/>
  <c r="K79" i="8"/>
  <c r="M78" i="8"/>
  <c r="L78" i="8"/>
  <c r="K78" i="8"/>
  <c r="M73" i="8"/>
  <c r="I73" i="8"/>
  <c r="M59" i="8"/>
  <c r="J35" i="8"/>
  <c r="J43" i="8" s="1"/>
  <c r="M43" i="8"/>
  <c r="M27" i="8"/>
  <c r="L27" i="8"/>
  <c r="K27" i="8"/>
  <c r="J27" i="8"/>
  <c r="J29" i="8" s="1"/>
  <c r="L26" i="8"/>
  <c r="K26" i="8"/>
  <c r="I26" i="8"/>
  <c r="M25" i="8"/>
  <c r="L25" i="8"/>
  <c r="K25" i="8"/>
  <c r="M24" i="8"/>
  <c r="L24" i="8"/>
  <c r="L23" i="8"/>
  <c r="L22" i="8"/>
  <c r="L21" i="8"/>
  <c r="L20" i="8"/>
  <c r="L19" i="8"/>
  <c r="M18" i="8"/>
  <c r="L18" i="8"/>
  <c r="I18" i="8"/>
  <c r="I29" i="8" s="1"/>
  <c r="J14" i="8"/>
  <c r="K3" i="8"/>
  <c r="K4" i="8"/>
  <c r="L4" i="8"/>
  <c r="K6" i="8"/>
  <c r="L7" i="8"/>
  <c r="L8" i="8"/>
  <c r="L9" i="8"/>
  <c r="M9" i="8"/>
  <c r="K10" i="8"/>
  <c r="L10" i="8"/>
  <c r="M10" i="8"/>
  <c r="K11" i="8"/>
  <c r="L11" i="8"/>
  <c r="K12" i="8"/>
  <c r="L12" i="8"/>
  <c r="M12" i="8"/>
  <c r="I14" i="8"/>
  <c r="I164" i="8"/>
  <c r="I163" i="8"/>
  <c r="K119" i="8"/>
  <c r="J119" i="8"/>
  <c r="K118" i="8"/>
  <c r="J118" i="8"/>
  <c r="I118" i="8"/>
  <c r="M104" i="8"/>
  <c r="J104" i="8"/>
  <c r="I104" i="8"/>
  <c r="M103" i="8"/>
  <c r="J103" i="8"/>
  <c r="I103" i="8"/>
  <c r="I89" i="8"/>
  <c r="M74" i="8"/>
  <c r="L74" i="8"/>
  <c r="K74" i="8"/>
  <c r="J74" i="8"/>
  <c r="I74" i="8"/>
  <c r="L73" i="8"/>
  <c r="J73" i="8"/>
  <c r="L59" i="8"/>
  <c r="K59" i="8"/>
  <c r="J59" i="8"/>
  <c r="I59" i="8"/>
  <c r="M58" i="8"/>
  <c r="L58" i="8"/>
  <c r="K58" i="8"/>
  <c r="J58" i="8"/>
  <c r="I58" i="8"/>
  <c r="L44" i="8"/>
  <c r="K44" i="8"/>
  <c r="I44" i="8"/>
  <c r="L43" i="8"/>
  <c r="K43" i="8"/>
  <c r="I43" i="8"/>
  <c r="J13" i="8"/>
  <c r="I13" i="8"/>
  <c r="M177" i="7"/>
  <c r="L177" i="7"/>
  <c r="K177" i="7"/>
  <c r="J177" i="7"/>
  <c r="I177" i="7"/>
  <c r="M176" i="7"/>
  <c r="L176" i="7"/>
  <c r="K176" i="7"/>
  <c r="J176" i="7"/>
  <c r="I176" i="7"/>
  <c r="M175" i="7"/>
  <c r="L175" i="7"/>
  <c r="K175" i="7"/>
  <c r="J175" i="7"/>
  <c r="I175" i="7"/>
  <c r="M174" i="7"/>
  <c r="L174" i="7"/>
  <c r="K174" i="7"/>
  <c r="J174" i="7"/>
  <c r="I174" i="7"/>
  <c r="M173" i="7"/>
  <c r="L173" i="7"/>
  <c r="K173" i="7"/>
  <c r="J173" i="7"/>
  <c r="I173" i="7"/>
  <c r="M172" i="7"/>
  <c r="K172" i="7"/>
  <c r="J172" i="7"/>
  <c r="I172" i="7"/>
  <c r="M171" i="7"/>
  <c r="L171" i="7"/>
  <c r="J171" i="7"/>
  <c r="M170" i="7"/>
  <c r="L170" i="7"/>
  <c r="K170" i="7"/>
  <c r="J170" i="7"/>
  <c r="I170" i="7"/>
  <c r="L169" i="7"/>
  <c r="K169" i="7"/>
  <c r="J169" i="7"/>
  <c r="I169" i="7"/>
  <c r="M168" i="7"/>
  <c r="L168" i="7"/>
  <c r="K168" i="7"/>
  <c r="J168" i="7"/>
  <c r="M162" i="7"/>
  <c r="L162" i="7"/>
  <c r="M161" i="7"/>
  <c r="I160" i="7"/>
  <c r="L159" i="7"/>
  <c r="K159" i="7"/>
  <c r="I159" i="7"/>
  <c r="L158" i="7"/>
  <c r="I158" i="7"/>
  <c r="M156" i="7"/>
  <c r="M155" i="7"/>
  <c r="L155" i="7"/>
  <c r="K155" i="7"/>
  <c r="L153" i="7"/>
  <c r="M132" i="7"/>
  <c r="L132" i="7"/>
  <c r="K132" i="7"/>
  <c r="J132" i="7"/>
  <c r="M131" i="7"/>
  <c r="L131" i="7"/>
  <c r="K131" i="7"/>
  <c r="J131" i="7"/>
  <c r="I131" i="7"/>
  <c r="M130" i="7"/>
  <c r="L130" i="7"/>
  <c r="K130" i="7"/>
  <c r="J130" i="7"/>
  <c r="I130" i="7"/>
  <c r="L129" i="7"/>
  <c r="K129" i="7"/>
  <c r="J129" i="7"/>
  <c r="I129" i="7"/>
  <c r="M128" i="7"/>
  <c r="L128" i="7"/>
  <c r="K128" i="7"/>
  <c r="J128" i="7"/>
  <c r="I128" i="7"/>
  <c r="M127" i="7"/>
  <c r="K127" i="7"/>
  <c r="J127" i="7"/>
  <c r="I127" i="7"/>
  <c r="M126" i="7"/>
  <c r="L126" i="7"/>
  <c r="K126" i="7"/>
  <c r="J126" i="7"/>
  <c r="M125" i="7"/>
  <c r="L125" i="7"/>
  <c r="K125" i="7"/>
  <c r="J125" i="7"/>
  <c r="L124" i="7"/>
  <c r="K124" i="7"/>
  <c r="J124" i="7"/>
  <c r="M123" i="7"/>
  <c r="L123" i="7"/>
  <c r="K123" i="7"/>
  <c r="J123" i="7"/>
  <c r="M116" i="7"/>
  <c r="M119" i="7" s="1"/>
  <c r="K118" i="7"/>
  <c r="M102" i="7"/>
  <c r="M101" i="7"/>
  <c r="L101" i="7"/>
  <c r="L104" i="7" s="1"/>
  <c r="M96" i="7"/>
  <c r="K103" i="7"/>
  <c r="M87" i="7"/>
  <c r="L87" i="7"/>
  <c r="K87" i="7"/>
  <c r="J87" i="7"/>
  <c r="M86" i="7"/>
  <c r="L86" i="7"/>
  <c r="K86" i="7"/>
  <c r="L85" i="7"/>
  <c r="K85" i="7"/>
  <c r="M84" i="7"/>
  <c r="L84" i="7"/>
  <c r="K84" i="7"/>
  <c r="L83" i="7"/>
  <c r="K83" i="7"/>
  <c r="M82" i="7"/>
  <c r="K82" i="7"/>
  <c r="M81" i="7"/>
  <c r="L81" i="7"/>
  <c r="K81" i="7"/>
  <c r="J81" i="7"/>
  <c r="M80" i="7"/>
  <c r="L80" i="7"/>
  <c r="K80" i="7"/>
  <c r="J80" i="7"/>
  <c r="M79" i="7"/>
  <c r="L79" i="7"/>
  <c r="K79" i="7"/>
  <c r="M78" i="7"/>
  <c r="L78" i="7"/>
  <c r="K78" i="7"/>
  <c r="I88" i="7"/>
  <c r="M70" i="7"/>
  <c r="I70" i="7"/>
  <c r="I73" i="7" s="1"/>
  <c r="M68" i="7"/>
  <c r="M67" i="7"/>
  <c r="M64" i="7"/>
  <c r="K73" i="7"/>
  <c r="J73" i="7"/>
  <c r="K56" i="7"/>
  <c r="K54" i="7"/>
  <c r="K53" i="7"/>
  <c r="K52" i="7"/>
  <c r="J51" i="7"/>
  <c r="K50" i="7"/>
  <c r="M59" i="7"/>
  <c r="K48" i="7"/>
  <c r="J48" i="7"/>
  <c r="M37" i="7"/>
  <c r="M43" i="7" s="1"/>
  <c r="K27" i="7"/>
  <c r="K26" i="7"/>
  <c r="K25" i="7"/>
  <c r="K24" i="7"/>
  <c r="J24" i="7"/>
  <c r="L23" i="7"/>
  <c r="K23" i="7"/>
  <c r="K22" i="7"/>
  <c r="J22" i="7"/>
  <c r="K21" i="7"/>
  <c r="J21" i="7"/>
  <c r="L20" i="7"/>
  <c r="K20" i="7"/>
  <c r="L19" i="7"/>
  <c r="K19" i="7"/>
  <c r="M28" i="7"/>
  <c r="L18" i="7"/>
  <c r="K18" i="7"/>
  <c r="I29" i="7"/>
  <c r="K3" i="7"/>
  <c r="J4" i="7"/>
  <c r="K4" i="7"/>
  <c r="L4" i="7"/>
  <c r="M4" i="7"/>
  <c r="K5" i="7"/>
  <c r="L5" i="7"/>
  <c r="K7" i="7"/>
  <c r="K8" i="7"/>
  <c r="L8" i="7"/>
  <c r="M8" i="7"/>
  <c r="K9" i="7"/>
  <c r="L9" i="7"/>
  <c r="K10" i="7"/>
  <c r="J11" i="7"/>
  <c r="K11" i="7"/>
  <c r="M11" i="7"/>
  <c r="K12" i="7"/>
  <c r="I13" i="7"/>
  <c r="J164" i="7"/>
  <c r="J163" i="7"/>
  <c r="L119" i="7"/>
  <c r="J119" i="7"/>
  <c r="I119" i="7"/>
  <c r="L118" i="7"/>
  <c r="J118" i="7"/>
  <c r="I118" i="7"/>
  <c r="J104" i="7"/>
  <c r="I104" i="7"/>
  <c r="J103" i="7"/>
  <c r="I103" i="7"/>
  <c r="L74" i="7"/>
  <c r="K74" i="7"/>
  <c r="J74" i="7"/>
  <c r="L73" i="7"/>
  <c r="L59" i="7"/>
  <c r="I59" i="7"/>
  <c r="M58" i="7"/>
  <c r="L58" i="7"/>
  <c r="I58" i="7"/>
  <c r="L44" i="7"/>
  <c r="K44" i="7"/>
  <c r="J44" i="7"/>
  <c r="I44" i="7"/>
  <c r="L43" i="7"/>
  <c r="K43" i="7"/>
  <c r="J43" i="7"/>
  <c r="I43" i="7"/>
  <c r="I28" i="7"/>
  <c r="J163" i="8" l="1"/>
  <c r="L134" i="8"/>
  <c r="M89" i="8"/>
  <c r="J28" i="8"/>
  <c r="L89" i="8"/>
  <c r="M163" i="8"/>
  <c r="J164" i="8"/>
  <c r="J44" i="8"/>
  <c r="K134" i="8"/>
  <c r="I179" i="8"/>
  <c r="M178" i="8"/>
  <c r="L118" i="8"/>
  <c r="I133" i="8"/>
  <c r="K133" i="8"/>
  <c r="L88" i="8"/>
  <c r="I134" i="8"/>
  <c r="L164" i="8"/>
  <c r="M164" i="8"/>
  <c r="L29" i="8"/>
  <c r="M88" i="8"/>
  <c r="J179" i="8"/>
  <c r="L119" i="8"/>
  <c r="K179" i="8"/>
  <c r="I178" i="8"/>
  <c r="K89" i="8"/>
  <c r="M118" i="8"/>
  <c r="M119" i="8"/>
  <c r="K164" i="8"/>
  <c r="M179" i="8"/>
  <c r="J134" i="8"/>
  <c r="J178" i="8"/>
  <c r="K163" i="8"/>
  <c r="L163" i="8"/>
  <c r="L178" i="8"/>
  <c r="I164" i="7"/>
  <c r="L103" i="7"/>
  <c r="J13" i="7"/>
  <c r="K164" i="7"/>
  <c r="I133" i="7"/>
  <c r="K179" i="7"/>
  <c r="M118" i="7"/>
  <c r="I163" i="7"/>
  <c r="J28" i="7"/>
  <c r="L89" i="7"/>
  <c r="M164" i="7"/>
  <c r="I178" i="7"/>
  <c r="J59" i="7"/>
  <c r="J14" i="7"/>
  <c r="M104" i="7"/>
  <c r="J134" i="7"/>
  <c r="L164" i="7"/>
  <c r="J179" i="7"/>
  <c r="M178" i="7"/>
  <c r="I179" i="7"/>
  <c r="J88" i="7"/>
  <c r="J29" i="7"/>
  <c r="M163" i="7"/>
  <c r="I74" i="7"/>
  <c r="M74" i="7"/>
  <c r="L88" i="7"/>
  <c r="J58" i="7"/>
  <c r="L29" i="7"/>
  <c r="K163" i="7"/>
  <c r="I134" i="7"/>
  <c r="M28" i="8"/>
  <c r="I28" i="8"/>
  <c r="J133" i="8"/>
  <c r="K88" i="8"/>
  <c r="M133" i="8"/>
  <c r="K28" i="8"/>
  <c r="L179" i="8"/>
  <c r="L133" i="8"/>
  <c r="K178" i="8"/>
  <c r="K14" i="8"/>
  <c r="L14" i="8"/>
  <c r="M13" i="8"/>
  <c r="K59" i="7"/>
  <c r="K134" i="7"/>
  <c r="M179" i="7"/>
  <c r="M14" i="7"/>
  <c r="J133" i="7"/>
  <c r="L134" i="7"/>
  <c r="M103" i="7"/>
  <c r="J178" i="7"/>
  <c r="L14" i="7"/>
  <c r="K133" i="7"/>
  <c r="L179" i="7"/>
  <c r="L178" i="7"/>
  <c r="K58" i="7"/>
  <c r="K89" i="7"/>
  <c r="M133" i="7"/>
  <c r="L133" i="7"/>
  <c r="L28" i="7"/>
  <c r="K88" i="7"/>
  <c r="M88" i="7"/>
  <c r="K13" i="8"/>
  <c r="L13" i="8"/>
  <c r="M29" i="8"/>
  <c r="K29" i="8"/>
  <c r="L28" i="8"/>
  <c r="M13" i="7"/>
  <c r="K29" i="7"/>
  <c r="K14" i="7"/>
  <c r="K28" i="7"/>
  <c r="M134" i="8"/>
  <c r="K104" i="8"/>
  <c r="K103" i="8"/>
  <c r="L104" i="8"/>
  <c r="J89" i="8"/>
  <c r="K73" i="8"/>
  <c r="M44" i="8"/>
  <c r="M14" i="8"/>
  <c r="K178" i="7"/>
  <c r="L163" i="7"/>
  <c r="M134" i="7"/>
  <c r="K119" i="7"/>
  <c r="K104" i="7"/>
  <c r="M89" i="7"/>
  <c r="I89" i="7"/>
  <c r="J89" i="7"/>
  <c r="M73" i="7"/>
  <c r="M44" i="7"/>
  <c r="M29" i="7"/>
  <c r="K13" i="7"/>
  <c r="L13" i="7"/>
  <c r="I14" i="7"/>
  <c r="L78" i="6" l="1"/>
  <c r="L79" i="6"/>
  <c r="L177" i="6"/>
  <c r="K177" i="6"/>
  <c r="J177" i="6"/>
  <c r="I177" i="6"/>
  <c r="L176" i="6"/>
  <c r="K176" i="6"/>
  <c r="J176" i="6"/>
  <c r="I176" i="6"/>
  <c r="M175" i="6"/>
  <c r="L175" i="6"/>
  <c r="K175" i="6"/>
  <c r="J175" i="6"/>
  <c r="I175" i="6"/>
  <c r="M174" i="6"/>
  <c r="L174" i="6"/>
  <c r="K174" i="6"/>
  <c r="J174" i="6"/>
  <c r="I174" i="6"/>
  <c r="M173" i="6"/>
  <c r="L173" i="6"/>
  <c r="K173" i="6"/>
  <c r="J173" i="6"/>
  <c r="I173" i="6"/>
  <c r="M172" i="6"/>
  <c r="L172" i="6"/>
  <c r="K172" i="6"/>
  <c r="I172" i="6"/>
  <c r="M171" i="6"/>
  <c r="L171" i="6"/>
  <c r="I171" i="6"/>
  <c r="M170" i="6"/>
  <c r="L170" i="6"/>
  <c r="K170" i="6"/>
  <c r="J170" i="6"/>
  <c r="I170" i="6"/>
  <c r="M169" i="6"/>
  <c r="L169" i="6"/>
  <c r="K169" i="6"/>
  <c r="J169" i="6"/>
  <c r="I169" i="6"/>
  <c r="M168" i="6"/>
  <c r="K168" i="6"/>
  <c r="K161" i="6"/>
  <c r="M160" i="6"/>
  <c r="L160" i="6"/>
  <c r="K160" i="6"/>
  <c r="K159" i="6"/>
  <c r="M158" i="6"/>
  <c r="L158" i="6"/>
  <c r="K158" i="6"/>
  <c r="K157" i="6"/>
  <c r="L154" i="6"/>
  <c r="J164" i="6"/>
  <c r="I163" i="6"/>
  <c r="M153" i="6"/>
  <c r="M132" i="6"/>
  <c r="L132" i="6"/>
  <c r="K132" i="6"/>
  <c r="J132" i="6"/>
  <c r="I132" i="6"/>
  <c r="M131" i="6"/>
  <c r="L131" i="6"/>
  <c r="K131" i="6"/>
  <c r="J131" i="6"/>
  <c r="M130" i="6"/>
  <c r="L130" i="6"/>
  <c r="K130" i="6"/>
  <c r="J130" i="6"/>
  <c r="I130" i="6"/>
  <c r="M129" i="6"/>
  <c r="L129" i="6"/>
  <c r="K129" i="6"/>
  <c r="J129" i="6"/>
  <c r="I129" i="6"/>
  <c r="M128" i="6"/>
  <c r="L128" i="6"/>
  <c r="K128" i="6"/>
  <c r="J128" i="6"/>
  <c r="I128" i="6"/>
  <c r="M127" i="6"/>
  <c r="L127" i="6"/>
  <c r="K127" i="6"/>
  <c r="I127" i="6"/>
  <c r="M126" i="6"/>
  <c r="L126" i="6"/>
  <c r="K126" i="6"/>
  <c r="J126" i="6"/>
  <c r="I126" i="6"/>
  <c r="M125" i="6"/>
  <c r="L125" i="6"/>
  <c r="K125" i="6"/>
  <c r="J125" i="6"/>
  <c r="M124" i="6"/>
  <c r="L124" i="6"/>
  <c r="K124" i="6"/>
  <c r="J124" i="6"/>
  <c r="I124" i="6"/>
  <c r="M123" i="6"/>
  <c r="L123" i="6"/>
  <c r="K123" i="6"/>
  <c r="I119" i="6"/>
  <c r="L113" i="6"/>
  <c r="L118" i="6" s="1"/>
  <c r="K112" i="6"/>
  <c r="K118" i="6" s="1"/>
  <c r="M119" i="6"/>
  <c r="J118" i="6"/>
  <c r="I118" i="6"/>
  <c r="K103" i="6"/>
  <c r="M102" i="6"/>
  <c r="M95" i="6"/>
  <c r="L104" i="6"/>
  <c r="K104" i="6"/>
  <c r="J103" i="6"/>
  <c r="I103" i="6"/>
  <c r="K88" i="6"/>
  <c r="M87" i="6"/>
  <c r="L87" i="6"/>
  <c r="M86" i="6"/>
  <c r="L86" i="6"/>
  <c r="M85" i="6"/>
  <c r="L85" i="6"/>
  <c r="M84" i="6"/>
  <c r="I84" i="6"/>
  <c r="M83" i="6"/>
  <c r="L83" i="6"/>
  <c r="M82" i="6"/>
  <c r="L82" i="6"/>
  <c r="M81" i="6"/>
  <c r="L81" i="6"/>
  <c r="M80" i="6"/>
  <c r="L80" i="6"/>
  <c r="M79" i="6"/>
  <c r="M78" i="6"/>
  <c r="K89" i="6"/>
  <c r="J88" i="6"/>
  <c r="L74" i="6"/>
  <c r="J74" i="6"/>
  <c r="I74" i="6"/>
  <c r="K73" i="6"/>
  <c r="J73" i="6"/>
  <c r="I73" i="6"/>
  <c r="M71" i="6"/>
  <c r="M66" i="6"/>
  <c r="L73" i="6"/>
  <c r="K74" i="6"/>
  <c r="K58" i="6"/>
  <c r="M59" i="6"/>
  <c r="L48" i="6"/>
  <c r="L59" i="6" s="1"/>
  <c r="K59" i="6"/>
  <c r="J58" i="6"/>
  <c r="I58" i="6"/>
  <c r="M41" i="6"/>
  <c r="M40" i="6"/>
  <c r="M39" i="6"/>
  <c r="M37" i="6"/>
  <c r="M36" i="6"/>
  <c r="M35" i="6"/>
  <c r="L44" i="6"/>
  <c r="K44" i="6"/>
  <c r="J43" i="6"/>
  <c r="I43" i="6"/>
  <c r="L18" i="6"/>
  <c r="M18" i="6"/>
  <c r="J20" i="6"/>
  <c r="J28" i="6" s="1"/>
  <c r="L20" i="6"/>
  <c r="L21" i="6"/>
  <c r="M21" i="6"/>
  <c r="L23" i="6"/>
  <c r="M23" i="6"/>
  <c r="L24" i="6"/>
  <c r="M25" i="6"/>
  <c r="L26" i="6"/>
  <c r="M26" i="6"/>
  <c r="K27" i="6"/>
  <c r="K28" i="6" s="1"/>
  <c r="L27" i="6"/>
  <c r="I29" i="6"/>
  <c r="J14" i="6"/>
  <c r="L3" i="6"/>
  <c r="M3" i="6"/>
  <c r="L4" i="6"/>
  <c r="K5" i="6"/>
  <c r="L5" i="6"/>
  <c r="M5" i="6"/>
  <c r="L6" i="6"/>
  <c r="K7" i="6"/>
  <c r="L7" i="6"/>
  <c r="L8" i="6"/>
  <c r="K9" i="6"/>
  <c r="L9" i="6"/>
  <c r="K10" i="6"/>
  <c r="L10" i="6"/>
  <c r="M10" i="6"/>
  <c r="L11" i="6"/>
  <c r="M11" i="6"/>
  <c r="L12" i="6"/>
  <c r="I11" i="6"/>
  <c r="F29" i="10"/>
  <c r="E29" i="10"/>
  <c r="D29" i="10"/>
  <c r="C29" i="10"/>
  <c r="B29" i="10"/>
  <c r="F28" i="10"/>
  <c r="E28" i="10"/>
  <c r="D28" i="10"/>
  <c r="C28" i="10"/>
  <c r="B28" i="10"/>
  <c r="F29" i="8"/>
  <c r="E29" i="8"/>
  <c r="D29" i="8"/>
  <c r="C29" i="8"/>
  <c r="B29" i="8"/>
  <c r="F28" i="8"/>
  <c r="E28" i="8"/>
  <c r="D28" i="8"/>
  <c r="C28" i="8"/>
  <c r="B28" i="8"/>
  <c r="F29" i="7"/>
  <c r="E29" i="7"/>
  <c r="D29" i="7"/>
  <c r="C29" i="7"/>
  <c r="B29" i="7"/>
  <c r="F28" i="7"/>
  <c r="E28" i="7"/>
  <c r="D28" i="7"/>
  <c r="C28" i="7"/>
  <c r="B28" i="7"/>
  <c r="F29" i="6"/>
  <c r="E29" i="6"/>
  <c r="D29" i="6"/>
  <c r="C29" i="6"/>
  <c r="B29" i="6"/>
  <c r="F28" i="6"/>
  <c r="E28" i="6"/>
  <c r="D28" i="6"/>
  <c r="C28" i="6"/>
  <c r="B28" i="6"/>
  <c r="I178" i="6" l="1"/>
  <c r="I88" i="6"/>
  <c r="L58" i="6"/>
  <c r="L119" i="6"/>
  <c r="L179" i="6"/>
  <c r="M74" i="6"/>
  <c r="M164" i="6"/>
  <c r="J178" i="6"/>
  <c r="I13" i="6"/>
  <c r="K179" i="6"/>
  <c r="M104" i="6"/>
  <c r="K119" i="6"/>
  <c r="M179" i="6"/>
  <c r="K178" i="6"/>
  <c r="J133" i="6"/>
  <c r="K164" i="6"/>
  <c r="L164" i="6"/>
  <c r="L89" i="6"/>
  <c r="I133" i="6"/>
  <c r="I134" i="6"/>
  <c r="K134" i="6"/>
  <c r="L134" i="6"/>
  <c r="M134" i="6"/>
  <c r="K133" i="6"/>
  <c r="M44" i="6"/>
  <c r="M89" i="6"/>
  <c r="J29" i="6"/>
  <c r="K29" i="6"/>
  <c r="M14" i="6"/>
  <c r="K14" i="6"/>
  <c r="L28" i="6"/>
  <c r="M28" i="6"/>
  <c r="M13" i="6"/>
  <c r="K13" i="6"/>
  <c r="L14" i="6"/>
  <c r="J163" i="6"/>
  <c r="L163" i="6"/>
  <c r="L88" i="6"/>
  <c r="L178" i="6"/>
  <c r="M178" i="6"/>
  <c r="I179" i="6"/>
  <c r="J179" i="6"/>
  <c r="K163" i="6"/>
  <c r="M163" i="6"/>
  <c r="I164" i="6"/>
  <c r="L133" i="6"/>
  <c r="M133" i="6"/>
  <c r="J134" i="6"/>
  <c r="M118" i="6"/>
  <c r="J119" i="6"/>
  <c r="L103" i="6"/>
  <c r="M103" i="6"/>
  <c r="I104" i="6"/>
  <c r="J104" i="6"/>
  <c r="M88" i="6"/>
  <c r="I89" i="6"/>
  <c r="J89" i="6"/>
  <c r="M73" i="6"/>
  <c r="M58" i="6"/>
  <c r="I59" i="6"/>
  <c r="J59" i="6"/>
  <c r="K43" i="6"/>
  <c r="L43" i="6"/>
  <c r="M43" i="6"/>
  <c r="I44" i="6"/>
  <c r="J44" i="6"/>
  <c r="M29" i="6"/>
  <c r="L29" i="6"/>
  <c r="I28" i="6"/>
  <c r="J13" i="6"/>
  <c r="L13" i="6"/>
  <c r="I14" i="6"/>
  <c r="B148" i="10"/>
  <c r="D148" i="10"/>
  <c r="F148" i="10"/>
  <c r="F149" i="10"/>
  <c r="E149" i="10"/>
  <c r="E148" i="10"/>
  <c r="F164" i="10"/>
  <c r="E164" i="10"/>
  <c r="D164" i="10"/>
  <c r="C164" i="10"/>
  <c r="B164" i="10"/>
  <c r="F163" i="10"/>
  <c r="E163" i="10"/>
  <c r="D163" i="10"/>
  <c r="C163" i="10"/>
  <c r="B163" i="10"/>
  <c r="F119" i="10"/>
  <c r="E119" i="10"/>
  <c r="D119" i="10"/>
  <c r="C119" i="10"/>
  <c r="B119" i="10"/>
  <c r="F118" i="10"/>
  <c r="E118" i="10"/>
  <c r="D118" i="10"/>
  <c r="C118" i="10"/>
  <c r="B118" i="10"/>
  <c r="F104" i="10"/>
  <c r="E104" i="10"/>
  <c r="D104" i="10"/>
  <c r="C104" i="10"/>
  <c r="B104" i="10"/>
  <c r="F103" i="10"/>
  <c r="E103" i="10"/>
  <c r="D103" i="10"/>
  <c r="C103" i="10"/>
  <c r="B103" i="10"/>
  <c r="F89" i="10"/>
  <c r="E89" i="10"/>
  <c r="D89" i="10"/>
  <c r="C89" i="10"/>
  <c r="B89" i="10"/>
  <c r="F88" i="10"/>
  <c r="E88" i="10"/>
  <c r="D88" i="10"/>
  <c r="C88" i="10"/>
  <c r="B88" i="10"/>
  <c r="F59" i="10"/>
  <c r="E59" i="10"/>
  <c r="D59" i="10"/>
  <c r="C59" i="10"/>
  <c r="B59" i="10"/>
  <c r="F58" i="10"/>
  <c r="E58" i="10"/>
  <c r="D58" i="10"/>
  <c r="C58" i="10"/>
  <c r="B58" i="10"/>
  <c r="F14" i="10"/>
  <c r="E14" i="10"/>
  <c r="D14" i="10"/>
  <c r="C14" i="10"/>
  <c r="B14" i="10"/>
  <c r="F13" i="10"/>
  <c r="E13" i="10"/>
  <c r="D13" i="10"/>
  <c r="C13" i="10"/>
  <c r="B13" i="10"/>
  <c r="F179" i="10"/>
  <c r="E179" i="10"/>
  <c r="D179" i="10"/>
  <c r="C179" i="10"/>
  <c r="B179" i="10"/>
  <c r="F178" i="10"/>
  <c r="E178" i="10"/>
  <c r="D178" i="10"/>
  <c r="C178" i="10"/>
  <c r="B178" i="10"/>
  <c r="F134" i="10"/>
  <c r="E134" i="10"/>
  <c r="D134" i="10"/>
  <c r="C134" i="10"/>
  <c r="B134" i="10"/>
  <c r="F133" i="10"/>
  <c r="E133" i="10"/>
  <c r="D133" i="10"/>
  <c r="C133" i="10"/>
  <c r="B133" i="10"/>
  <c r="F74" i="10"/>
  <c r="E74" i="10"/>
  <c r="D74" i="10"/>
  <c r="C74" i="10"/>
  <c r="B74" i="10"/>
  <c r="F73" i="10"/>
  <c r="E73" i="10"/>
  <c r="D73" i="10"/>
  <c r="C73" i="10"/>
  <c r="B73" i="10"/>
  <c r="F44" i="10"/>
  <c r="E44" i="10"/>
  <c r="D44" i="10"/>
  <c r="C44" i="10"/>
  <c r="B44" i="10"/>
  <c r="F43" i="10"/>
  <c r="E43" i="10"/>
  <c r="D43" i="10"/>
  <c r="C43" i="10"/>
  <c r="B43" i="10"/>
  <c r="F164" i="8"/>
  <c r="E164" i="8"/>
  <c r="D164" i="8"/>
  <c r="C164" i="8"/>
  <c r="B164" i="8"/>
  <c r="F163" i="8"/>
  <c r="E163" i="8"/>
  <c r="D163" i="8"/>
  <c r="C163" i="8"/>
  <c r="B163" i="8"/>
  <c r="F119" i="8"/>
  <c r="E119" i="8"/>
  <c r="D119" i="8"/>
  <c r="C119" i="8"/>
  <c r="B119" i="8"/>
  <c r="F118" i="8"/>
  <c r="E118" i="8"/>
  <c r="D118" i="8"/>
  <c r="C118" i="8"/>
  <c r="B118" i="8"/>
  <c r="F89" i="8"/>
  <c r="E89" i="8"/>
  <c r="D89" i="8"/>
  <c r="C89" i="8"/>
  <c r="B89" i="8"/>
  <c r="F88" i="8"/>
  <c r="E88" i="8"/>
  <c r="D88" i="8"/>
  <c r="C88" i="8"/>
  <c r="B88" i="8"/>
  <c r="F44" i="8"/>
  <c r="E44" i="8"/>
  <c r="D44" i="8"/>
  <c r="C44" i="8"/>
  <c r="B44" i="8"/>
  <c r="F43" i="8"/>
  <c r="E43" i="8"/>
  <c r="D43" i="8"/>
  <c r="C43" i="8"/>
  <c r="B43" i="8"/>
  <c r="E148" i="8"/>
  <c r="F148" i="8"/>
  <c r="E149" i="8"/>
  <c r="F149" i="8"/>
  <c r="F179" i="8"/>
  <c r="E179" i="8"/>
  <c r="D179" i="8"/>
  <c r="C179" i="8"/>
  <c r="B179" i="8"/>
  <c r="F178" i="8"/>
  <c r="E178" i="8"/>
  <c r="D178" i="8"/>
  <c r="C178" i="8"/>
  <c r="B178" i="8"/>
  <c r="F134" i="8"/>
  <c r="E134" i="8"/>
  <c r="D134" i="8"/>
  <c r="C134" i="8"/>
  <c r="B134" i="8"/>
  <c r="F133" i="8"/>
  <c r="E133" i="8"/>
  <c r="D133" i="8"/>
  <c r="C133" i="8"/>
  <c r="B133" i="8"/>
  <c r="F14" i="8"/>
  <c r="E14" i="8"/>
  <c r="D14" i="8"/>
  <c r="C14" i="8"/>
  <c r="B14" i="8"/>
  <c r="F13" i="8"/>
  <c r="E13" i="8"/>
  <c r="D13" i="8"/>
  <c r="C13" i="8"/>
  <c r="B13" i="8"/>
  <c r="D149" i="8"/>
  <c r="D148" i="8"/>
  <c r="F104" i="8"/>
  <c r="E104" i="8"/>
  <c r="D104" i="8"/>
  <c r="C104" i="8"/>
  <c r="B104" i="8"/>
  <c r="F103" i="8"/>
  <c r="E103" i="8"/>
  <c r="D103" i="8"/>
  <c r="C103" i="8"/>
  <c r="B103" i="8"/>
  <c r="F74" i="8"/>
  <c r="E74" i="8"/>
  <c r="D74" i="8"/>
  <c r="C74" i="8"/>
  <c r="B74" i="8"/>
  <c r="F73" i="8"/>
  <c r="E73" i="8"/>
  <c r="D73" i="8"/>
  <c r="C73" i="8"/>
  <c r="B73" i="8"/>
  <c r="F59" i="8"/>
  <c r="E59" i="8"/>
  <c r="D59" i="8"/>
  <c r="C59" i="8"/>
  <c r="B59" i="8"/>
  <c r="F58" i="8"/>
  <c r="E58" i="8"/>
  <c r="D58" i="8"/>
  <c r="C58" i="8"/>
  <c r="B58" i="8"/>
  <c r="F164" i="7"/>
  <c r="E164" i="7"/>
  <c r="D164" i="7"/>
  <c r="C164" i="7"/>
  <c r="B164" i="7"/>
  <c r="F163" i="7"/>
  <c r="E163" i="7"/>
  <c r="D163" i="7"/>
  <c r="C163" i="7"/>
  <c r="B163" i="7"/>
  <c r="D149" i="7"/>
  <c r="C149" i="7"/>
  <c r="E148" i="7"/>
  <c r="D148" i="7"/>
  <c r="C148" i="7"/>
  <c r="B148" i="7"/>
  <c r="F134" i="7"/>
  <c r="E134" i="7"/>
  <c r="D134" i="7"/>
  <c r="C134" i="7"/>
  <c r="B134" i="7"/>
  <c r="F133" i="7"/>
  <c r="E133" i="7"/>
  <c r="D133" i="7"/>
  <c r="C133" i="7"/>
  <c r="B133" i="7"/>
  <c r="F119" i="7"/>
  <c r="E119" i="7"/>
  <c r="D119" i="7"/>
  <c r="C119" i="7"/>
  <c r="B119" i="7"/>
  <c r="F118" i="7"/>
  <c r="E118" i="7"/>
  <c r="D118" i="7"/>
  <c r="C118" i="7"/>
  <c r="B118" i="7"/>
  <c r="F104" i="7"/>
  <c r="E104" i="7"/>
  <c r="D104" i="7"/>
  <c r="C104" i="7"/>
  <c r="B104" i="7"/>
  <c r="F103" i="7"/>
  <c r="E103" i="7"/>
  <c r="D103" i="7"/>
  <c r="C103" i="7"/>
  <c r="B103" i="7"/>
  <c r="F89" i="7"/>
  <c r="E89" i="7"/>
  <c r="D89" i="7"/>
  <c r="C89" i="7"/>
  <c r="B89" i="7"/>
  <c r="F88" i="7"/>
  <c r="E88" i="7"/>
  <c r="D88" i="7"/>
  <c r="C88" i="7"/>
  <c r="B88" i="7"/>
  <c r="F74" i="7"/>
  <c r="E74" i="7"/>
  <c r="D74" i="7"/>
  <c r="C74" i="7"/>
  <c r="B74" i="7"/>
  <c r="F73" i="7"/>
  <c r="E73" i="7"/>
  <c r="D73" i="7"/>
  <c r="C73" i="7"/>
  <c r="B73" i="7"/>
  <c r="F59" i="7"/>
  <c r="E59" i="7"/>
  <c r="D59" i="7"/>
  <c r="C59" i="7"/>
  <c r="B59" i="7"/>
  <c r="F58" i="7"/>
  <c r="E58" i="7"/>
  <c r="D58" i="7"/>
  <c r="C58" i="7"/>
  <c r="B58" i="7"/>
  <c r="F44" i="7"/>
  <c r="E44" i="7"/>
  <c r="D44" i="7"/>
  <c r="C44" i="7"/>
  <c r="B44" i="7"/>
  <c r="F43" i="7"/>
  <c r="E43" i="7"/>
  <c r="D43" i="7"/>
  <c r="C43" i="7"/>
  <c r="B43" i="7"/>
  <c r="F179" i="7"/>
  <c r="E179" i="7"/>
  <c r="D179" i="7"/>
  <c r="C179" i="7"/>
  <c r="B179" i="7"/>
  <c r="F178" i="7"/>
  <c r="E178" i="7"/>
  <c r="D178" i="7"/>
  <c r="C178" i="7"/>
  <c r="B178" i="7"/>
  <c r="F14" i="7"/>
  <c r="E14" i="7"/>
  <c r="D14" i="7"/>
  <c r="C14" i="7"/>
  <c r="B14" i="7"/>
  <c r="F13" i="7"/>
  <c r="E13" i="7"/>
  <c r="D13" i="7"/>
  <c r="C13" i="7"/>
  <c r="B13" i="7"/>
  <c r="F179" i="6"/>
  <c r="E179" i="6"/>
  <c r="D179" i="6"/>
  <c r="C179" i="6"/>
  <c r="B179" i="6"/>
  <c r="F178" i="6"/>
  <c r="E178" i="6"/>
  <c r="D178" i="6"/>
  <c r="C178" i="6"/>
  <c r="B178" i="6"/>
  <c r="F164" i="6"/>
  <c r="E164" i="6"/>
  <c r="D164" i="6"/>
  <c r="C164" i="6"/>
  <c r="B164" i="6"/>
  <c r="F163" i="6"/>
  <c r="E163" i="6"/>
  <c r="D163" i="6"/>
  <c r="C163" i="6"/>
  <c r="B163" i="6"/>
  <c r="F149" i="6"/>
  <c r="E149" i="6"/>
  <c r="F148" i="6"/>
  <c r="E148" i="6"/>
  <c r="B148" i="6"/>
  <c r="F134" i="6"/>
  <c r="E134" i="6"/>
  <c r="D134" i="6"/>
  <c r="C134" i="6"/>
  <c r="B134" i="6"/>
  <c r="F133" i="6"/>
  <c r="E133" i="6"/>
  <c r="D133" i="6"/>
  <c r="C133" i="6"/>
  <c r="B133" i="6"/>
  <c r="F119" i="6"/>
  <c r="E119" i="6"/>
  <c r="D119" i="6"/>
  <c r="C119" i="6"/>
  <c r="B119" i="6"/>
  <c r="F118" i="6"/>
  <c r="E118" i="6"/>
  <c r="D118" i="6"/>
  <c r="C118" i="6"/>
  <c r="B118" i="6"/>
  <c r="F104" i="6"/>
  <c r="E104" i="6"/>
  <c r="D104" i="6"/>
  <c r="C104" i="6"/>
  <c r="B104" i="6"/>
  <c r="F103" i="6"/>
  <c r="E103" i="6"/>
  <c r="D103" i="6"/>
  <c r="C103" i="6"/>
  <c r="B103" i="6"/>
  <c r="F89" i="6"/>
  <c r="E89" i="6"/>
  <c r="D89" i="6"/>
  <c r="C89" i="6"/>
  <c r="B89" i="6"/>
  <c r="F88" i="6"/>
  <c r="E88" i="6"/>
  <c r="D88" i="6"/>
  <c r="C88" i="6"/>
  <c r="B88" i="6"/>
  <c r="F74" i="6"/>
  <c r="E74" i="6"/>
  <c r="D74" i="6"/>
  <c r="C74" i="6"/>
  <c r="B74" i="6"/>
  <c r="F73" i="6"/>
  <c r="E73" i="6"/>
  <c r="D73" i="6"/>
  <c r="C73" i="6"/>
  <c r="B73" i="6"/>
  <c r="F59" i="6"/>
  <c r="E59" i="6"/>
  <c r="D59" i="6"/>
  <c r="C59" i="6"/>
  <c r="B59" i="6"/>
  <c r="F58" i="6"/>
  <c r="E58" i="6"/>
  <c r="D58" i="6"/>
  <c r="C58" i="6"/>
  <c r="B58" i="6"/>
  <c r="F44" i="6"/>
  <c r="E44" i="6"/>
  <c r="D44" i="6"/>
  <c r="C44" i="6"/>
  <c r="B44" i="6"/>
  <c r="F43" i="6"/>
  <c r="E43" i="6"/>
  <c r="D43" i="6"/>
  <c r="C43" i="6"/>
  <c r="B43" i="6"/>
  <c r="F14" i="6"/>
  <c r="E14" i="6"/>
  <c r="D14" i="6"/>
  <c r="C14" i="6"/>
  <c r="B14" i="6"/>
  <c r="F13" i="6"/>
  <c r="E13" i="6"/>
  <c r="D13" i="6"/>
  <c r="C13" i="6"/>
  <c r="B13" i="6"/>
</calcChain>
</file>

<file path=xl/sharedStrings.xml><?xml version="1.0" encoding="utf-8"?>
<sst xmlns="http://schemas.openxmlformats.org/spreadsheetml/2006/main" count="2455" uniqueCount="91">
  <si>
    <t>PCV2</t>
  </si>
  <si>
    <t>PRRSV-EU</t>
  </si>
  <si>
    <t>PRRSV-US</t>
  </si>
  <si>
    <t>PRRSV-HP</t>
  </si>
  <si>
    <t>SIV</t>
  </si>
  <si>
    <t>Bordetella bronchiseptica</t>
  </si>
  <si>
    <t>Bordetella pertussis</t>
  </si>
  <si>
    <t>Bordetella parapertussis</t>
  </si>
  <si>
    <t>Pasteurella multocida</t>
  </si>
  <si>
    <t>Actinobacillus pleuropneumoniae</t>
  </si>
  <si>
    <t>Glaesserella parasuis</t>
  </si>
  <si>
    <t>Streptococcus suis</t>
  </si>
  <si>
    <t>Mycoplasma hyopneumoniae</t>
  </si>
  <si>
    <t>Mycoplasma hyorhinis</t>
  </si>
  <si>
    <t>Mycoplasma flocculare</t>
  </si>
  <si>
    <t>Week 1</t>
  </si>
  <si>
    <t>Week 3</t>
  </si>
  <si>
    <t>Month 2</t>
  </si>
  <si>
    <t>Month 3</t>
  </si>
  <si>
    <t>Month 4</t>
  </si>
  <si>
    <t>A2</t>
  </si>
  <si>
    <t>A1</t>
  </si>
  <si>
    <t>A3</t>
  </si>
  <si>
    <t>A4</t>
  </si>
  <si>
    <t>A5</t>
  </si>
  <si>
    <t>A6</t>
  </si>
  <si>
    <t>A7</t>
  </si>
  <si>
    <t>A8</t>
  </si>
  <si>
    <t>A9</t>
  </si>
  <si>
    <t>A10</t>
  </si>
  <si>
    <t>Mean</t>
  </si>
  <si>
    <t>Stand. dev.</t>
  </si>
  <si>
    <t>L32</t>
  </si>
  <si>
    <t>L31</t>
  </si>
  <si>
    <t>L33</t>
  </si>
  <si>
    <t>L34</t>
  </si>
  <si>
    <t>L35</t>
  </si>
  <si>
    <t>L36</t>
  </si>
  <si>
    <t>L37</t>
  </si>
  <si>
    <t>L38</t>
  </si>
  <si>
    <t>L39</t>
  </si>
  <si>
    <t>L40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</si>
  <si>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</si>
  <si>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</si>
  <si>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</si>
  <si>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</si>
  <si>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</si>
  <si>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</si>
  <si>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</si>
  <si>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</si>
  <si>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</si>
  <si>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</si>
  <si>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</si>
  <si>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</si>
  <si>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</si>
  <si>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</si>
  <si>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</si>
  <si>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</si>
  <si>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</si>
  <si>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</si>
  <si>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</si>
  <si>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</si>
  <si>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</si>
  <si>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</si>
  <si>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</si>
  <si>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</si>
  <si>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</si>
  <si>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</si>
  <si>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</si>
  <si>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</si>
  <si>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</si>
  <si>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</si>
  <si>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Mean value copies/ml</t>
  </si>
  <si>
    <t>Mean value log 10 copies/ml</t>
  </si>
  <si>
    <t>n positive</t>
  </si>
  <si>
    <t>Body temperature</t>
  </si>
  <si>
    <r>
      <rPr>
        <i/>
        <sz val="11"/>
        <color theme="1"/>
        <rFont val="Calibri"/>
        <family val="2"/>
        <scheme val="minor"/>
      </rPr>
      <t>Pneumocystis</t>
    </r>
    <r>
      <rPr>
        <sz val="11"/>
        <color theme="1"/>
        <rFont val="Calibri"/>
        <family val="2"/>
        <scheme val="minor"/>
      </rPr>
      <t xml:space="preserve"> sodA2</t>
    </r>
  </si>
  <si>
    <r>
      <rPr>
        <i/>
        <sz val="11"/>
        <color theme="1"/>
        <rFont val="Calibri"/>
        <family val="2"/>
        <scheme val="minor"/>
      </rPr>
      <t>Pneumocystis</t>
    </r>
    <r>
      <rPr>
        <sz val="11"/>
        <color theme="1"/>
        <rFont val="Calibri"/>
        <family val="2"/>
        <scheme val="minor"/>
      </rPr>
      <t xml:space="preserve"> sodA1</t>
    </r>
  </si>
  <si>
    <t>Bordetella pertussis (Ct)</t>
  </si>
  <si>
    <t>Bordetella parapertussis (Ct)</t>
  </si>
  <si>
    <r>
      <t xml:space="preserve">Bordetella bronchiseptica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Ct</t>
    </r>
    <r>
      <rPr>
        <sz val="11"/>
        <color theme="1"/>
        <rFont val="Calibri"/>
        <family val="2"/>
        <scheme val="minor"/>
      </rPr>
      <t>)</t>
    </r>
  </si>
  <si>
    <r>
      <rPr>
        <b/>
        <i/>
        <sz val="11"/>
        <color theme="1"/>
        <rFont val="Calibri"/>
        <family val="2"/>
        <scheme val="minor"/>
      </rPr>
      <t>Pneumocystis</t>
    </r>
    <r>
      <rPr>
        <b/>
        <sz val="11"/>
        <color theme="1"/>
        <rFont val="Calibri"/>
        <family val="2"/>
        <scheme val="minor"/>
      </rPr>
      <t xml:space="preserve"> sodA1</t>
    </r>
  </si>
  <si>
    <r>
      <rPr>
        <b/>
        <i/>
        <sz val="11"/>
        <color theme="1"/>
        <rFont val="Calibri"/>
        <family val="2"/>
        <scheme val="minor"/>
      </rPr>
      <t>Pneumocystis</t>
    </r>
    <r>
      <rPr>
        <b/>
        <sz val="11"/>
        <color theme="1"/>
        <rFont val="Calibri"/>
        <family val="2"/>
        <scheme val="minor"/>
      </rPr>
      <t xml:space="preserve"> sodA2</t>
    </r>
  </si>
  <si>
    <r>
      <t xml:space="preserve">Bordetella bronchiseptica </t>
    </r>
    <r>
      <rPr>
        <b/>
        <sz val="11"/>
        <color theme="1"/>
        <rFont val="Calibri"/>
        <family val="2"/>
        <scheme val="minor"/>
      </rPr>
      <t>(Ct)</t>
    </r>
  </si>
  <si>
    <t xml:space="preserve">Colour code: </t>
  </si>
  <si>
    <t>negative</t>
  </si>
  <si>
    <t>positive</t>
  </si>
  <si>
    <t>n &lt; 5 positive pigs</t>
  </si>
  <si>
    <r>
      <t xml:space="preserve">n </t>
    </r>
    <r>
      <rPr>
        <sz val="11"/>
        <color theme="1"/>
        <rFont val="Calibri"/>
        <family val="2"/>
      </rPr>
      <t>≥ 5 positive pigs</t>
    </r>
  </si>
  <si>
    <t>only negative pigs</t>
  </si>
  <si>
    <t>Mean value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</si>
</sst>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1" xfId="0" applyFont="1" applyFill="1" applyBorder="1"/>
    <xf numFmtId="11" fontId="0" fillId="0" borderId="1" xfId="0" applyNumberFormat="1" applyFont="1" applyFill="1" applyBorder="1"/>
    <xf numFmtId="0" fontId="0" fillId="0" borderId="0" xfId="0" applyFill="1" applyBorder="1"/>
    <xf numFmtId="0" fontId="0" fillId="0" borderId="0" xfId="0" applyFont="1" applyFill="1" applyBorder="1"/>
    <xf numFmtId="11" fontId="1" fillId="0" borderId="0" xfId="0" applyNumberFormat="1" applyFont="1" applyFill="1" applyBorder="1"/>
    <xf numFmtId="11" fontId="1" fillId="0" borderId="0" xfId="0" applyNumberFormat="1" applyFont="1" applyBorder="1"/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0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11" fontId="0" fillId="0" borderId="1" xfId="0" applyNumberFormat="1" applyFont="1" applyBorder="1"/>
    <xf numFmtId="11" fontId="0" fillId="0" borderId="1" xfId="0" quotePrefix="1" applyNumberFormat="1" applyFont="1" applyFill="1" applyBorder="1"/>
    <xf numFmtId="164" fontId="0" fillId="0" borderId="1" xfId="0" applyNumberFormat="1" applyFont="1" applyFill="1" applyBorder="1"/>
    <xf numFmtId="11" fontId="0" fillId="2" borderId="1" xfId="0" applyNumberFormat="1" applyFill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11" fontId="0" fillId="3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1" fontId="0" fillId="0" borderId="1" xfId="0" applyNumberFormat="1" applyFill="1" applyBorder="1" applyAlignment="1">
      <alignment horizontal="center"/>
    </xf>
    <xf numFmtId="11" fontId="0" fillId="0" borderId="0" xfId="0" applyNumberFormat="1" applyBorder="1"/>
    <xf numFmtId="2" fontId="0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/>
    <xf numFmtId="164" fontId="0" fillId="0" borderId="0" xfId="0" applyNumberFormat="1" applyBorder="1"/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ont="1" applyBorder="1"/>
    <xf numFmtId="2" fontId="0" fillId="0" borderId="1" xfId="0" applyNumberFormat="1" applyFont="1" applyFill="1" applyBorder="1" applyAlignment="1">
      <alignment horizontal="center"/>
    </xf>
    <xf numFmtId="2" fontId="0" fillId="0" borderId="0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1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0" fillId="0" borderId="2" xfId="0" applyBorder="1"/>
    <xf numFmtId="165" fontId="0" fillId="0" borderId="0" xfId="0" applyNumberFormat="1" applyFill="1" applyBorder="1"/>
    <xf numFmtId="0" fontId="0" fillId="0" borderId="3" xfId="0" applyBorder="1"/>
    <xf numFmtId="165" fontId="0" fillId="0" borderId="0" xfId="0" applyNumberFormat="1" applyBorder="1"/>
    <xf numFmtId="0" fontId="1" fillId="0" borderId="4" xfId="0" applyFont="1" applyBorder="1" applyAlignment="1">
      <alignment horizontal="right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1" fillId="0" borderId="0" xfId="0" applyFont="1" applyBorder="1" applyAlignment="1">
      <alignment horizontal="right"/>
    </xf>
    <xf numFmtId="0" fontId="0" fillId="0" borderId="5" xfId="0" applyBorder="1"/>
    <xf numFmtId="11" fontId="0" fillId="0" borderId="7" xfId="0" applyNumberFormat="1" applyFont="1" applyFill="1" applyBorder="1"/>
    <xf numFmtId="0" fontId="1" fillId="0" borderId="1" xfId="0" applyFont="1" applyFill="1" applyBorder="1"/>
    <xf numFmtId="0" fontId="0" fillId="0" borderId="8" xfId="0" applyBorder="1"/>
    <xf numFmtId="0" fontId="0" fillId="3" borderId="9" xfId="0" applyFill="1" applyBorder="1" applyAlignment="1">
      <alignment horizontal="center"/>
    </xf>
    <xf numFmtId="0" fontId="0" fillId="0" borderId="7" xfId="0" applyBorder="1"/>
    <xf numFmtId="11" fontId="0" fillId="0" borderId="0" xfId="0" applyNumberFormat="1" applyFont="1" applyBorder="1"/>
    <xf numFmtId="0" fontId="0" fillId="0" borderId="0" xfId="0" applyFont="1" applyBorder="1"/>
    <xf numFmtId="0" fontId="0" fillId="0" borderId="0" xfId="0" applyFont="1"/>
    <xf numFmtId="164" fontId="0" fillId="0" borderId="1" xfId="0" applyNumberFormat="1" applyFont="1" applyBorder="1"/>
    <xf numFmtId="0" fontId="0" fillId="0" borderId="1" xfId="0" applyFont="1" applyBorder="1"/>
    <xf numFmtId="2" fontId="0" fillId="0" borderId="0" xfId="0" applyNumberFormat="1" applyFont="1" applyBorder="1"/>
    <xf numFmtId="2" fontId="0" fillId="0" borderId="0" xfId="0" applyNumberFormat="1" applyFont="1"/>
    <xf numFmtId="164" fontId="0" fillId="0" borderId="0" xfId="0" applyNumberFormat="1" applyFont="1" applyBorder="1"/>
  </cellXfs>
  <cellStyles count="1">
    <cellStyle name="Normal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Custom 14">
      <a:dk1>
        <a:sysClr val="windowText" lastClr="000000"/>
      </a:dk1>
      <a:lt1>
        <a:sysClr val="window" lastClr="FFFFFF"/>
      </a:lt1>
      <a:dk2>
        <a:srgbClr val="9EB060"/>
      </a:dk2>
      <a:lt2>
        <a:srgbClr val="FEFAC9"/>
      </a:lt2>
      <a:accent1>
        <a:srgbClr val="FBEF59"/>
      </a:accent1>
      <a:accent2>
        <a:srgbClr val="FF66FF"/>
      </a:accent2>
      <a:accent3>
        <a:srgbClr val="F9C78F"/>
      </a:accent3>
      <a:accent4>
        <a:srgbClr val="70D8C7"/>
      </a:accent4>
      <a:accent5>
        <a:srgbClr val="CC99FF"/>
      </a:accent5>
      <a:accent6>
        <a:srgbClr val="99CCFF"/>
      </a:accent6>
      <a:hlink>
        <a:srgbClr val="6F6702"/>
      </a:hlink>
      <a:folHlink>
        <a:srgbClr val="7F7F7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7" zoomScaleNormal="100" workbookViewId="0"/>
  </sheetViews>
  <sheetFormatPr defaultColWidth="11.42578125" defaultRowHeight="15" x14ac:dyDescent="0.25"/>
  <cols>
    <col min="1" max="1" width="31.5703125" bestFit="1" customWidth="1"/>
    <col min="8" max="8" width="31.5703125" bestFit="1" customWidth="1"/>
    <col min="9" max="10" width="11.5703125" customWidth="1"/>
    <col min="11" max="11" width="11.5703125" bestFit="1" customWidth="1"/>
    <col min="12" max="14" width="12.5703125" bestFit="1" customWidth="1"/>
    <col min="15" max="15" width="17.140625" bestFit="1" customWidth="1"/>
  </cols>
  <sheetData>
    <row r="1" spans="1:15" ht="15.75" thickBot="1" x14ac:dyDescent="0.3">
      <c r="A1" s="38" t="s">
        <v>74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</row>
    <row r="2" spans="1:15" x14ac:dyDescent="0.25">
      <c r="A2" s="1" t="s">
        <v>77</v>
      </c>
      <c r="B2" s="2">
        <v>1</v>
      </c>
      <c r="C2" s="1">
        <v>0</v>
      </c>
      <c r="D2" s="2">
        <v>4</v>
      </c>
      <c r="E2" s="3">
        <v>10</v>
      </c>
      <c r="F2" s="2">
        <v>4</v>
      </c>
      <c r="N2" s="57" t="s">
        <v>84</v>
      </c>
      <c r="O2" s="58" t="s">
        <v>87</v>
      </c>
    </row>
    <row r="3" spans="1:15" x14ac:dyDescent="0.25">
      <c r="A3" s="1" t="s">
        <v>76</v>
      </c>
      <c r="B3" s="1">
        <v>0</v>
      </c>
      <c r="C3" s="2">
        <v>1</v>
      </c>
      <c r="D3" s="2">
        <v>1</v>
      </c>
      <c r="E3" s="3">
        <v>7</v>
      </c>
      <c r="F3" s="2">
        <v>5</v>
      </c>
      <c r="N3" s="64"/>
      <c r="O3" s="65" t="s">
        <v>88</v>
      </c>
    </row>
    <row r="4" spans="1:15" ht="15.75" thickBot="1" x14ac:dyDescent="0.3">
      <c r="A4" s="1" t="s">
        <v>0</v>
      </c>
      <c r="B4" s="1">
        <v>0</v>
      </c>
      <c r="C4" s="1">
        <v>0</v>
      </c>
      <c r="D4" s="1">
        <v>0</v>
      </c>
      <c r="E4" s="1">
        <v>0</v>
      </c>
      <c r="F4" s="3">
        <v>6</v>
      </c>
      <c r="N4" s="59"/>
      <c r="O4" s="66" t="s">
        <v>89</v>
      </c>
    </row>
    <row r="5" spans="1:15" x14ac:dyDescent="0.25">
      <c r="A5" s="1" t="s">
        <v>1</v>
      </c>
      <c r="B5" s="1">
        <v>0</v>
      </c>
      <c r="C5" s="1">
        <v>0</v>
      </c>
      <c r="D5" s="1">
        <v>0</v>
      </c>
      <c r="E5" s="1">
        <v>0</v>
      </c>
      <c r="F5" s="1">
        <v>0</v>
      </c>
    </row>
    <row r="6" spans="1:15" x14ac:dyDescent="0.25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15" x14ac:dyDescent="0.25">
      <c r="A7" s="1" t="s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15" x14ac:dyDescent="0.25">
      <c r="A8" s="1" t="s">
        <v>4</v>
      </c>
      <c r="B8" s="1">
        <v>0</v>
      </c>
      <c r="C8" s="1">
        <v>0</v>
      </c>
      <c r="D8" s="1">
        <v>0</v>
      </c>
      <c r="E8" s="2">
        <v>1</v>
      </c>
      <c r="F8" s="1">
        <v>0</v>
      </c>
    </row>
    <row r="9" spans="1:15" x14ac:dyDescent="0.25">
      <c r="A9" s="49" t="s">
        <v>12</v>
      </c>
      <c r="B9" s="1">
        <v>0</v>
      </c>
      <c r="C9" s="1">
        <v>0</v>
      </c>
      <c r="D9" s="1">
        <v>0</v>
      </c>
      <c r="E9" s="1">
        <v>0</v>
      </c>
      <c r="F9" s="2">
        <v>2</v>
      </c>
    </row>
    <row r="10" spans="1:15" x14ac:dyDescent="0.25">
      <c r="A10" s="49" t="s">
        <v>13</v>
      </c>
      <c r="B10" s="2">
        <v>1</v>
      </c>
      <c r="C10" s="1">
        <v>0</v>
      </c>
      <c r="D10" s="1">
        <v>0</v>
      </c>
      <c r="E10" s="3">
        <v>9</v>
      </c>
      <c r="F10" s="3">
        <v>10</v>
      </c>
    </row>
    <row r="11" spans="1:15" x14ac:dyDescent="0.25">
      <c r="A11" s="49" t="s">
        <v>14</v>
      </c>
      <c r="B11" s="1">
        <v>0</v>
      </c>
      <c r="C11" s="1">
        <v>0</v>
      </c>
      <c r="D11" s="1">
        <v>0</v>
      </c>
      <c r="E11" s="1">
        <v>0</v>
      </c>
      <c r="F11" s="2">
        <v>2</v>
      </c>
    </row>
    <row r="12" spans="1:15" x14ac:dyDescent="0.25">
      <c r="A12" s="49" t="s">
        <v>9</v>
      </c>
      <c r="B12" s="1">
        <v>0</v>
      </c>
      <c r="C12" s="1">
        <v>0</v>
      </c>
      <c r="D12" s="2">
        <v>1</v>
      </c>
      <c r="E12" s="2">
        <v>1</v>
      </c>
      <c r="F12" s="1">
        <v>0</v>
      </c>
    </row>
    <row r="13" spans="1:15" x14ac:dyDescent="0.25">
      <c r="A13" s="49" t="s">
        <v>10</v>
      </c>
      <c r="B13" s="3">
        <v>7</v>
      </c>
      <c r="C13" s="3">
        <v>8</v>
      </c>
      <c r="D13" s="3">
        <v>10</v>
      </c>
      <c r="E13" s="3">
        <v>10</v>
      </c>
      <c r="F13" s="3">
        <v>10</v>
      </c>
    </row>
    <row r="14" spans="1:15" x14ac:dyDescent="0.25">
      <c r="A14" s="49" t="s">
        <v>5</v>
      </c>
      <c r="B14" s="2">
        <v>1</v>
      </c>
      <c r="C14" s="1">
        <v>0</v>
      </c>
      <c r="D14" s="1">
        <v>0</v>
      </c>
      <c r="E14" s="3">
        <v>7</v>
      </c>
      <c r="F14" s="2">
        <v>4</v>
      </c>
    </row>
    <row r="15" spans="1:15" x14ac:dyDescent="0.25">
      <c r="A15" s="49" t="s">
        <v>6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</row>
    <row r="16" spans="1:15" x14ac:dyDescent="0.25">
      <c r="A16" s="49" t="s">
        <v>7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</row>
    <row r="17" spans="1:13" x14ac:dyDescent="0.25">
      <c r="A17" s="49" t="s">
        <v>8</v>
      </c>
      <c r="B17" s="1">
        <v>0</v>
      </c>
      <c r="C17" s="1">
        <v>0</v>
      </c>
      <c r="D17" s="2">
        <v>5</v>
      </c>
      <c r="E17" s="2">
        <v>3</v>
      </c>
      <c r="F17" s="2">
        <v>3</v>
      </c>
    </row>
    <row r="18" spans="1:13" x14ac:dyDescent="0.25">
      <c r="A18" s="49" t="s">
        <v>11</v>
      </c>
      <c r="B18" s="3">
        <v>9</v>
      </c>
      <c r="C18" s="3">
        <v>7</v>
      </c>
      <c r="D18" s="3">
        <v>9</v>
      </c>
      <c r="E18" s="3">
        <v>9</v>
      </c>
      <c r="F18" s="3">
        <v>8</v>
      </c>
    </row>
    <row r="20" spans="1:13" x14ac:dyDescent="0.25">
      <c r="A20" s="38" t="s">
        <v>72</v>
      </c>
      <c r="B20" s="1" t="s">
        <v>15</v>
      </c>
      <c r="C20" s="1" t="s">
        <v>16</v>
      </c>
      <c r="D20" s="1" t="s">
        <v>17</v>
      </c>
      <c r="E20" s="1" t="s">
        <v>18</v>
      </c>
      <c r="F20" s="1" t="s">
        <v>19</v>
      </c>
      <c r="H20" s="38" t="s">
        <v>73</v>
      </c>
      <c r="I20" s="1" t="s">
        <v>15</v>
      </c>
      <c r="J20" s="1" t="s">
        <v>16</v>
      </c>
      <c r="K20" s="1" t="s">
        <v>17</v>
      </c>
      <c r="L20" s="1" t="s">
        <v>18</v>
      </c>
      <c r="M20" s="1" t="s">
        <v>19</v>
      </c>
    </row>
    <row r="21" spans="1:13" x14ac:dyDescent="0.25">
      <c r="A21" s="1" t="s">
        <v>77</v>
      </c>
      <c r="B21" s="22">
        <v>156.51593306672331</v>
      </c>
      <c r="C21" s="23">
        <v>0</v>
      </c>
      <c r="D21" s="22">
        <v>4933.9963499478736</v>
      </c>
      <c r="E21" s="24">
        <v>108639.74634252008</v>
      </c>
      <c r="F21" s="22">
        <v>5904.3374650826754</v>
      </c>
      <c r="H21" s="1" t="s">
        <v>77</v>
      </c>
      <c r="I21" s="35">
        <v>0.3194558554602861</v>
      </c>
      <c r="J21" s="36">
        <v>0</v>
      </c>
      <c r="K21" s="35">
        <v>1.4517796120572757</v>
      </c>
      <c r="L21" s="37">
        <v>4.7495385607346439</v>
      </c>
      <c r="M21" s="35">
        <v>1.5517720062295299</v>
      </c>
    </row>
    <row r="22" spans="1:13" x14ac:dyDescent="0.25">
      <c r="A22" s="1" t="s">
        <v>76</v>
      </c>
      <c r="B22" s="23">
        <v>0</v>
      </c>
      <c r="C22" s="22">
        <v>298.19486293495049</v>
      </c>
      <c r="D22" s="22">
        <v>91.401089317776993</v>
      </c>
      <c r="E22" s="24">
        <v>9059.5287339308379</v>
      </c>
      <c r="F22" s="22">
        <v>7842.1127524593994</v>
      </c>
      <c r="H22" s="1" t="s">
        <v>76</v>
      </c>
      <c r="I22" s="36">
        <v>0</v>
      </c>
      <c r="J22" s="35">
        <v>0.34745001574998702</v>
      </c>
      <c r="K22" s="35">
        <v>0.29609513716843833</v>
      </c>
      <c r="L22" s="37">
        <v>2.7119005743442774</v>
      </c>
      <c r="M22" s="35">
        <v>1.8496394038938528</v>
      </c>
    </row>
    <row r="23" spans="1:13" x14ac:dyDescent="0.25">
      <c r="A23" s="1" t="s">
        <v>0</v>
      </c>
      <c r="B23" s="23">
        <v>0</v>
      </c>
      <c r="C23" s="23">
        <v>0</v>
      </c>
      <c r="D23" s="23">
        <v>0</v>
      </c>
      <c r="E23" s="23">
        <v>0</v>
      </c>
      <c r="F23" s="24">
        <v>185680.34040186348</v>
      </c>
      <c r="H23" s="1" t="s">
        <v>0</v>
      </c>
      <c r="I23" s="36">
        <v>0</v>
      </c>
      <c r="J23" s="36">
        <v>0</v>
      </c>
      <c r="K23" s="36">
        <v>0</v>
      </c>
      <c r="L23" s="36">
        <v>0</v>
      </c>
      <c r="M23" s="37">
        <v>2.8646259767787039</v>
      </c>
    </row>
    <row r="24" spans="1:13" x14ac:dyDescent="0.25">
      <c r="A24" s="1" t="s">
        <v>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H24" s="1" t="s">
        <v>1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</row>
    <row r="25" spans="1:13" x14ac:dyDescent="0.25">
      <c r="A25" s="1" t="s">
        <v>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H25" s="1" t="s">
        <v>2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</row>
    <row r="26" spans="1:13" x14ac:dyDescent="0.25">
      <c r="A26" s="1" t="s">
        <v>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H26" s="1" t="s">
        <v>3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</row>
    <row r="27" spans="1:13" x14ac:dyDescent="0.25">
      <c r="A27" s="1" t="s">
        <v>4</v>
      </c>
      <c r="B27" s="23">
        <v>0</v>
      </c>
      <c r="C27" s="23">
        <v>0</v>
      </c>
      <c r="D27" s="23">
        <v>0</v>
      </c>
      <c r="E27" s="22">
        <v>462.93448721100174</v>
      </c>
      <c r="F27" s="23">
        <v>0</v>
      </c>
      <c r="H27" s="1" t="s">
        <v>4</v>
      </c>
      <c r="I27" s="36">
        <v>0</v>
      </c>
      <c r="J27" s="36">
        <v>0</v>
      </c>
      <c r="K27" s="36">
        <v>0</v>
      </c>
      <c r="L27" s="35">
        <v>0.36655195356057257</v>
      </c>
      <c r="M27" s="36">
        <v>0</v>
      </c>
    </row>
    <row r="28" spans="1:13" x14ac:dyDescent="0.25">
      <c r="A28" s="49" t="s">
        <v>12</v>
      </c>
      <c r="B28" s="23">
        <v>0</v>
      </c>
      <c r="C28" s="23">
        <v>0</v>
      </c>
      <c r="D28" s="23">
        <v>0</v>
      </c>
      <c r="E28" s="23">
        <v>0</v>
      </c>
      <c r="F28" s="22">
        <v>125.11982617904289</v>
      </c>
      <c r="H28" s="49" t="s">
        <v>12</v>
      </c>
      <c r="I28" s="36">
        <v>0</v>
      </c>
      <c r="J28" s="36">
        <v>0</v>
      </c>
      <c r="K28" s="36">
        <v>0</v>
      </c>
      <c r="L28" s="36">
        <v>0</v>
      </c>
      <c r="M28" s="35">
        <v>0.46675882899020316</v>
      </c>
    </row>
    <row r="29" spans="1:13" x14ac:dyDescent="0.25">
      <c r="A29" s="49" t="s">
        <v>13</v>
      </c>
      <c r="B29" s="22">
        <v>247.75379646321539</v>
      </c>
      <c r="C29" s="23">
        <v>0</v>
      </c>
      <c r="D29" s="23">
        <v>0</v>
      </c>
      <c r="E29" s="24">
        <v>4112715.3871544464</v>
      </c>
      <c r="F29" s="24">
        <v>2543007.4081180599</v>
      </c>
      <c r="H29" s="49" t="s">
        <v>13</v>
      </c>
      <c r="I29" s="35">
        <v>0.33940203181336703</v>
      </c>
      <c r="J29" s="36">
        <v>0</v>
      </c>
      <c r="K29" s="36">
        <v>0</v>
      </c>
      <c r="L29" s="37">
        <v>5.5131837633613632</v>
      </c>
      <c r="M29" s="37">
        <v>5.7704119731608241</v>
      </c>
    </row>
    <row r="30" spans="1:13" x14ac:dyDescent="0.25">
      <c r="A30" s="49" t="s">
        <v>14</v>
      </c>
      <c r="B30" s="23">
        <v>0</v>
      </c>
      <c r="C30" s="23">
        <v>0</v>
      </c>
      <c r="D30" s="23">
        <v>0</v>
      </c>
      <c r="E30" s="23">
        <v>0</v>
      </c>
      <c r="F30" s="22">
        <v>137.68987578282787</v>
      </c>
      <c r="H30" s="49" t="s">
        <v>14</v>
      </c>
      <c r="I30" s="36">
        <v>0</v>
      </c>
      <c r="J30" s="36">
        <v>0</v>
      </c>
      <c r="K30" s="36">
        <v>0</v>
      </c>
      <c r="L30" s="36">
        <v>0</v>
      </c>
      <c r="M30" s="35">
        <v>0.56410391901309287</v>
      </c>
    </row>
    <row r="31" spans="1:13" x14ac:dyDescent="0.25">
      <c r="A31" s="49" t="s">
        <v>9</v>
      </c>
      <c r="B31" s="23">
        <v>0</v>
      </c>
      <c r="C31" s="23">
        <v>0</v>
      </c>
      <c r="D31" s="22">
        <v>32.155280009873898</v>
      </c>
      <c r="E31" s="22">
        <v>31.049029529047015</v>
      </c>
      <c r="F31" s="23">
        <v>0</v>
      </c>
      <c r="H31" s="49" t="s">
        <v>9</v>
      </c>
      <c r="I31" s="36">
        <v>0</v>
      </c>
      <c r="J31" s="36">
        <v>0</v>
      </c>
      <c r="K31" s="35">
        <v>0.2507252295794502</v>
      </c>
      <c r="L31" s="35">
        <v>0.24920480303816356</v>
      </c>
      <c r="M31" s="36">
        <v>0</v>
      </c>
    </row>
    <row r="32" spans="1:13" x14ac:dyDescent="0.25">
      <c r="A32" s="49" t="s">
        <v>10</v>
      </c>
      <c r="B32" s="24">
        <v>1834655.9312457503</v>
      </c>
      <c r="C32" s="24">
        <v>34927943.833826527</v>
      </c>
      <c r="D32" s="24">
        <v>38398196.5715826</v>
      </c>
      <c r="E32" s="24">
        <v>602709980.80257273</v>
      </c>
      <c r="F32" s="24">
        <v>136905200.69394231</v>
      </c>
      <c r="H32" s="49" t="s">
        <v>10</v>
      </c>
      <c r="I32" s="37">
        <v>4.1251722125007984</v>
      </c>
      <c r="J32" s="37">
        <v>5.7162643020315524</v>
      </c>
      <c r="K32" s="37">
        <v>7.3830292944206422</v>
      </c>
      <c r="L32" s="37">
        <v>8.1995491045275841</v>
      </c>
      <c r="M32" s="37">
        <v>7.0940714055600793</v>
      </c>
    </row>
    <row r="33" spans="1:13" x14ac:dyDescent="0.25">
      <c r="A33" s="49" t="s">
        <v>80</v>
      </c>
      <c r="B33" s="25">
        <v>29.199918746948242</v>
      </c>
      <c r="C33" s="26"/>
      <c r="D33" s="26"/>
      <c r="E33" s="27">
        <v>26.128189631870814</v>
      </c>
      <c r="F33" s="25">
        <v>27.736982345581055</v>
      </c>
      <c r="H33" s="49" t="s">
        <v>80</v>
      </c>
      <c r="I33" s="35">
        <v>29.199918746948242</v>
      </c>
      <c r="J33" s="36"/>
      <c r="K33" s="36"/>
      <c r="L33" s="37">
        <v>26.128189631870814</v>
      </c>
      <c r="M33" s="35">
        <v>27.736982345581055</v>
      </c>
    </row>
    <row r="34" spans="1:13" x14ac:dyDescent="0.25">
      <c r="A34" s="49" t="s">
        <v>78</v>
      </c>
      <c r="B34" s="23"/>
      <c r="C34" s="23"/>
      <c r="D34" s="23"/>
      <c r="E34" s="23"/>
      <c r="F34" s="23"/>
      <c r="H34" s="49" t="s">
        <v>78</v>
      </c>
      <c r="I34" s="36"/>
      <c r="J34" s="36"/>
      <c r="K34" s="36"/>
      <c r="L34" s="36"/>
      <c r="M34" s="36"/>
    </row>
    <row r="35" spans="1:13" x14ac:dyDescent="0.25">
      <c r="A35" s="49" t="s">
        <v>79</v>
      </c>
      <c r="B35" s="23"/>
      <c r="C35" s="23"/>
      <c r="D35" s="23"/>
      <c r="E35" s="23"/>
      <c r="F35" s="23"/>
      <c r="H35" s="49" t="s">
        <v>79</v>
      </c>
      <c r="I35" s="36"/>
      <c r="J35" s="36"/>
      <c r="K35" s="36"/>
      <c r="L35" s="36"/>
      <c r="M35" s="36"/>
    </row>
    <row r="36" spans="1:13" x14ac:dyDescent="0.25">
      <c r="A36" s="49" t="s">
        <v>8</v>
      </c>
      <c r="B36" s="23">
        <v>0</v>
      </c>
      <c r="C36" s="23">
        <v>0</v>
      </c>
      <c r="D36" s="22">
        <v>354.76691328254003</v>
      </c>
      <c r="E36" s="22">
        <v>768.05476761514251</v>
      </c>
      <c r="F36" s="22">
        <v>305.09420184224621</v>
      </c>
      <c r="H36" s="49" t="s">
        <v>8</v>
      </c>
      <c r="I36" s="36">
        <v>0</v>
      </c>
      <c r="J36" s="36">
        <v>0</v>
      </c>
      <c r="K36" s="35">
        <v>1.1171940795705191</v>
      </c>
      <c r="L36" s="35">
        <v>0.91257361496166534</v>
      </c>
      <c r="M36" s="35">
        <v>0.80106217291594795</v>
      </c>
    </row>
    <row r="37" spans="1:13" x14ac:dyDescent="0.25">
      <c r="A37" s="49" t="s">
        <v>11</v>
      </c>
      <c r="B37" s="24">
        <v>53512.740378206443</v>
      </c>
      <c r="C37" s="24">
        <v>6645.5504385163422</v>
      </c>
      <c r="D37" s="24">
        <v>9777.7075554973217</v>
      </c>
      <c r="E37" s="24">
        <v>7732.1826007617101</v>
      </c>
      <c r="F37" s="24">
        <v>1059.9141612505184</v>
      </c>
      <c r="H37" s="49" t="s">
        <v>11</v>
      </c>
      <c r="I37" s="37">
        <v>3.5329013097200255</v>
      </c>
      <c r="J37" s="37">
        <v>2.491999996002483</v>
      </c>
      <c r="K37" s="37">
        <v>2.5873215012749742</v>
      </c>
      <c r="L37" s="37">
        <v>2.8585895583093284</v>
      </c>
      <c r="M37" s="37">
        <v>2.1070929075185179</v>
      </c>
    </row>
    <row r="38" spans="1:13" x14ac:dyDescent="0.25">
      <c r="A38" s="50" t="s">
        <v>75</v>
      </c>
      <c r="B38" s="46">
        <v>39.589999999999996</v>
      </c>
      <c r="C38" s="46">
        <v>39.42</v>
      </c>
      <c r="D38" s="46">
        <v>40</v>
      </c>
      <c r="E38" s="46">
        <v>39.699999999999996</v>
      </c>
      <c r="F38" s="46">
        <v>39.61</v>
      </c>
      <c r="H38" s="44"/>
      <c r="I38" s="45"/>
      <c r="J38" s="45"/>
      <c r="K38" s="45"/>
      <c r="L38" s="45"/>
      <c r="M38" s="45"/>
    </row>
  </sheetData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6"/>
  <sheetViews>
    <sheetView zoomScale="85" zoomScaleNormal="85" workbookViewId="0"/>
  </sheetViews>
  <sheetFormatPr defaultColWidth="11.42578125" defaultRowHeight="15" x14ac:dyDescent="0.25"/>
  <cols>
    <col min="1" max="1" width="36.5703125" customWidth="1"/>
    <col min="7" max="7" width="11.42578125" style="5"/>
    <col min="8" max="8" width="26.140625" customWidth="1"/>
    <col min="17" max="17" width="14.42578125" customWidth="1"/>
  </cols>
  <sheetData>
    <row r="1" spans="1:24" ht="30" customHeight="1" x14ac:dyDescent="0.25">
      <c r="A1" s="18" t="s">
        <v>81</v>
      </c>
      <c r="B1" s="14"/>
      <c r="C1" s="14"/>
      <c r="D1" s="14"/>
      <c r="E1" s="14"/>
      <c r="F1" s="14"/>
      <c r="G1" s="14"/>
      <c r="H1" s="18" t="s">
        <v>81</v>
      </c>
      <c r="I1" s="14"/>
      <c r="J1" s="14"/>
      <c r="K1" s="14"/>
      <c r="L1" s="14"/>
      <c r="M1" s="14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" customHeight="1" thickBot="1" x14ac:dyDescent="0.3">
      <c r="A2" s="6"/>
      <c r="B2" s="17" t="s">
        <v>15</v>
      </c>
      <c r="C2" s="17" t="s">
        <v>16</v>
      </c>
      <c r="D2" s="17" t="s">
        <v>17</v>
      </c>
      <c r="E2" s="17" t="s">
        <v>18</v>
      </c>
      <c r="F2" s="17" t="s">
        <v>19</v>
      </c>
      <c r="G2" s="15"/>
      <c r="H2" s="6"/>
      <c r="I2" s="41" t="s">
        <v>15</v>
      </c>
      <c r="J2" s="41" t="s">
        <v>16</v>
      </c>
      <c r="K2" s="41" t="s">
        <v>17</v>
      </c>
      <c r="L2" s="41" t="s">
        <v>18</v>
      </c>
      <c r="M2" s="41" t="s">
        <v>19</v>
      </c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x14ac:dyDescent="0.25">
      <c r="A3" s="6" t="s">
        <v>62</v>
      </c>
      <c r="B3" s="19">
        <v>518.56332159749968</v>
      </c>
      <c r="C3" s="19">
        <v>0</v>
      </c>
      <c r="D3" s="19">
        <v>93379.816951370696</v>
      </c>
      <c r="E3" s="19">
        <v>951010.88740459364</v>
      </c>
      <c r="F3" s="19">
        <v>0</v>
      </c>
      <c r="G3" s="16"/>
      <c r="H3" s="6" t="s">
        <v>62</v>
      </c>
      <c r="I3" s="40">
        <f>LOG10(B3)</f>
        <v>2.7148017955202182</v>
      </c>
      <c r="J3" s="40">
        <v>0</v>
      </c>
      <c r="K3" s="40">
        <f t="shared" ref="K3:M12" si="0">LOG10(D3)</f>
        <v>4.9702530182659421</v>
      </c>
      <c r="L3" s="40">
        <f t="shared" si="0"/>
        <v>5.9781854888750283</v>
      </c>
      <c r="M3" s="40">
        <v>0</v>
      </c>
      <c r="O3" s="57" t="s">
        <v>84</v>
      </c>
      <c r="P3" s="61" t="s">
        <v>85</v>
      </c>
      <c r="Q3" s="30"/>
      <c r="R3" s="34"/>
      <c r="S3" s="5"/>
      <c r="T3" s="5"/>
      <c r="U3" s="5"/>
      <c r="V3" s="5"/>
      <c r="W3" s="5"/>
      <c r="X3" s="5"/>
    </row>
    <row r="4" spans="1:24" ht="15.75" thickBot="1" x14ac:dyDescent="0.3">
      <c r="A4" s="6" t="s">
        <v>63</v>
      </c>
      <c r="B4" s="19">
        <v>0</v>
      </c>
      <c r="C4" s="19">
        <v>0</v>
      </c>
      <c r="D4" s="19">
        <v>271474.1112591768</v>
      </c>
      <c r="E4" s="19">
        <v>134912.24948443269</v>
      </c>
      <c r="F4" s="19">
        <v>0</v>
      </c>
      <c r="G4" s="9"/>
      <c r="H4" s="6" t="s">
        <v>63</v>
      </c>
      <c r="I4" s="40">
        <v>0</v>
      </c>
      <c r="J4" s="40">
        <v>0</v>
      </c>
      <c r="K4" s="40">
        <f t="shared" si="0"/>
        <v>5.4337284200266396</v>
      </c>
      <c r="L4" s="40">
        <f t="shared" si="0"/>
        <v>5.1300513836376274</v>
      </c>
      <c r="M4" s="40">
        <v>0</v>
      </c>
      <c r="O4" s="59"/>
      <c r="P4" s="62" t="s">
        <v>86</v>
      </c>
      <c r="Q4" s="30"/>
      <c r="R4" s="34"/>
      <c r="S4" s="5"/>
      <c r="T4" s="5"/>
      <c r="U4" s="5"/>
      <c r="V4" s="5"/>
      <c r="W4" s="5"/>
      <c r="X4" s="5"/>
    </row>
    <row r="5" spans="1:24" x14ac:dyDescent="0.25">
      <c r="A5" s="6" t="s">
        <v>64</v>
      </c>
      <c r="B5" s="19">
        <v>0</v>
      </c>
      <c r="C5" s="19">
        <v>0</v>
      </c>
      <c r="D5" s="19">
        <v>96199.38515608442</v>
      </c>
      <c r="E5" s="19">
        <v>10912.122739695564</v>
      </c>
      <c r="F5" s="19">
        <v>2724.949853927264</v>
      </c>
      <c r="G5" s="9"/>
      <c r="H5" s="6" t="s">
        <v>64</v>
      </c>
      <c r="I5" s="40">
        <v>0</v>
      </c>
      <c r="J5" s="40">
        <v>0</v>
      </c>
      <c r="K5" s="40">
        <f t="shared" si="0"/>
        <v>4.9831722963187577</v>
      </c>
      <c r="L5" s="40">
        <f t="shared" si="0"/>
        <v>4.0379092422897411</v>
      </c>
      <c r="M5" s="40">
        <f t="shared" si="0"/>
        <v>3.4353585145528212</v>
      </c>
      <c r="O5" s="5"/>
      <c r="P5" s="30"/>
      <c r="Q5" s="30"/>
      <c r="R5" s="34"/>
      <c r="S5" s="5"/>
      <c r="T5" s="5"/>
      <c r="U5" s="5"/>
      <c r="V5" s="5"/>
      <c r="W5" s="5"/>
      <c r="X5" s="5"/>
    </row>
    <row r="6" spans="1:24" x14ac:dyDescent="0.25">
      <c r="A6" s="6" t="s">
        <v>65</v>
      </c>
      <c r="B6" s="19">
        <v>0</v>
      </c>
      <c r="C6" s="19">
        <v>0</v>
      </c>
      <c r="D6" s="19">
        <v>755896.62641243858</v>
      </c>
      <c r="E6" s="19">
        <v>0</v>
      </c>
      <c r="F6" s="19">
        <v>0</v>
      </c>
      <c r="G6" s="9"/>
      <c r="H6" s="6" t="s">
        <v>65</v>
      </c>
      <c r="I6" s="40">
        <v>0</v>
      </c>
      <c r="J6" s="40">
        <v>0</v>
      </c>
      <c r="K6" s="40">
        <f t="shared" si="0"/>
        <v>5.8784624070775031</v>
      </c>
      <c r="L6" s="40">
        <v>0</v>
      </c>
      <c r="M6" s="40">
        <v>0</v>
      </c>
      <c r="O6" s="5"/>
      <c r="P6" s="30"/>
      <c r="Q6" s="30"/>
      <c r="R6" s="34"/>
      <c r="S6" s="5"/>
      <c r="T6" s="5"/>
      <c r="U6" s="5"/>
      <c r="V6" s="5"/>
      <c r="W6" s="5"/>
      <c r="X6" s="5"/>
    </row>
    <row r="7" spans="1:24" x14ac:dyDescent="0.25">
      <c r="A7" s="6" t="s">
        <v>66</v>
      </c>
      <c r="B7" s="19">
        <v>0</v>
      </c>
      <c r="C7" s="19">
        <v>0</v>
      </c>
      <c r="D7" s="19">
        <v>62306.346257914171</v>
      </c>
      <c r="E7" s="19">
        <v>3075.3879084852897</v>
      </c>
      <c r="F7" s="19">
        <v>0</v>
      </c>
      <c r="G7" s="9"/>
      <c r="H7" s="6" t="s">
        <v>66</v>
      </c>
      <c r="I7" s="40">
        <v>0</v>
      </c>
      <c r="J7" s="40">
        <v>0</v>
      </c>
      <c r="K7" s="40">
        <f t="shared" si="0"/>
        <v>4.7945322842903657</v>
      </c>
      <c r="L7" s="40">
        <f t="shared" si="0"/>
        <v>3.4878999025145538</v>
      </c>
      <c r="M7" s="40">
        <v>0</v>
      </c>
      <c r="O7" s="5"/>
      <c r="P7" s="30"/>
      <c r="Q7" s="30"/>
      <c r="R7" s="34"/>
      <c r="S7" s="5"/>
      <c r="T7" s="5"/>
      <c r="U7" s="5"/>
      <c r="V7" s="5"/>
      <c r="W7" s="5"/>
      <c r="X7" s="5"/>
    </row>
    <row r="8" spans="1:24" x14ac:dyDescent="0.25">
      <c r="A8" s="6" t="s">
        <v>67</v>
      </c>
      <c r="B8" s="19">
        <v>0</v>
      </c>
      <c r="C8" s="19">
        <v>0</v>
      </c>
      <c r="D8" s="19">
        <v>6149.3183202039609</v>
      </c>
      <c r="E8" s="19">
        <v>2256.3937613780158</v>
      </c>
      <c r="F8" s="19">
        <v>0</v>
      </c>
      <c r="G8" s="9"/>
      <c r="H8" s="6" t="s">
        <v>67</v>
      </c>
      <c r="I8" s="40">
        <v>0</v>
      </c>
      <c r="J8" s="40">
        <v>0</v>
      </c>
      <c r="K8" s="40">
        <f t="shared" si="0"/>
        <v>3.7888269749327392</v>
      </c>
      <c r="L8" s="40">
        <f t="shared" si="0"/>
        <v>3.3534148902898178</v>
      </c>
      <c r="M8" s="40">
        <v>0</v>
      </c>
      <c r="O8" s="5"/>
      <c r="P8" s="30"/>
      <c r="Q8" s="30"/>
      <c r="R8" s="34"/>
      <c r="S8" s="5"/>
      <c r="T8" s="5"/>
      <c r="U8" s="5"/>
      <c r="V8" s="5"/>
      <c r="W8" s="5"/>
      <c r="X8" s="5"/>
    </row>
    <row r="9" spans="1:24" x14ac:dyDescent="0.25">
      <c r="A9" s="6" t="s">
        <v>68</v>
      </c>
      <c r="B9" s="19">
        <v>507.46333216438558</v>
      </c>
      <c r="C9" s="19">
        <v>0</v>
      </c>
      <c r="D9" s="19">
        <v>50579.927621135845</v>
      </c>
      <c r="E9" s="19">
        <v>2065.4790344648591</v>
      </c>
      <c r="F9" s="19">
        <v>3395.2911338722538</v>
      </c>
      <c r="G9" s="9"/>
      <c r="H9" s="6" t="s">
        <v>68</v>
      </c>
      <c r="I9" s="40">
        <f t="shared" ref="I9" si="1">LOG10(B9)</f>
        <v>2.7054046668532483</v>
      </c>
      <c r="J9" s="40">
        <v>0</v>
      </c>
      <c r="K9" s="40">
        <f t="shared" si="0"/>
        <v>4.7039782035421185</v>
      </c>
      <c r="L9" s="40">
        <f t="shared" si="0"/>
        <v>3.3150207910519258</v>
      </c>
      <c r="M9" s="40">
        <f t="shared" si="0"/>
        <v>3.5308770193862604</v>
      </c>
      <c r="O9" s="5"/>
      <c r="P9" s="30"/>
      <c r="Q9" s="30"/>
      <c r="R9" s="34"/>
      <c r="S9" s="5"/>
      <c r="T9" s="5"/>
      <c r="U9" s="5"/>
      <c r="V9" s="5"/>
      <c r="W9" s="5"/>
      <c r="X9" s="5"/>
    </row>
    <row r="10" spans="1:24" x14ac:dyDescent="0.25">
      <c r="A10" s="6" t="s">
        <v>69</v>
      </c>
      <c r="B10" s="19">
        <v>0</v>
      </c>
      <c r="C10" s="19">
        <v>0</v>
      </c>
      <c r="D10" s="19">
        <v>71836.070576378348</v>
      </c>
      <c r="E10" s="19">
        <v>17622.185238474482</v>
      </c>
      <c r="F10" s="19">
        <v>0</v>
      </c>
      <c r="G10" s="9"/>
      <c r="H10" s="6" t="s">
        <v>69</v>
      </c>
      <c r="I10" s="40">
        <v>0</v>
      </c>
      <c r="J10" s="40">
        <v>0</v>
      </c>
      <c r="K10" s="40">
        <f t="shared" si="0"/>
        <v>4.8563425684578494</v>
      </c>
      <c r="L10" s="40">
        <f t="shared" si="0"/>
        <v>4.2460597620877216</v>
      </c>
      <c r="M10" s="40">
        <v>0</v>
      </c>
      <c r="O10" s="5"/>
      <c r="P10" s="30"/>
      <c r="Q10" s="30"/>
      <c r="R10" s="34"/>
      <c r="S10" s="5"/>
      <c r="T10" s="5"/>
      <c r="U10" s="5"/>
      <c r="V10" s="5"/>
      <c r="W10" s="5"/>
      <c r="X10" s="5"/>
    </row>
    <row r="11" spans="1:24" x14ac:dyDescent="0.25">
      <c r="A11" s="6" t="s">
        <v>70</v>
      </c>
      <c r="B11" s="19">
        <v>0</v>
      </c>
      <c r="C11" s="19">
        <v>0</v>
      </c>
      <c r="D11" s="19">
        <v>60484.635969229428</v>
      </c>
      <c r="E11" s="19">
        <v>410393.18914853805</v>
      </c>
      <c r="F11" s="19">
        <v>3470.7477582979641</v>
      </c>
      <c r="G11" s="9"/>
      <c r="H11" s="6" t="s">
        <v>70</v>
      </c>
      <c r="I11" s="40">
        <v>0</v>
      </c>
      <c r="J11" s="40">
        <v>0</v>
      </c>
      <c r="K11" s="40">
        <f t="shared" si="0"/>
        <v>4.7816450711620151</v>
      </c>
      <c r="L11" s="40">
        <f t="shared" si="0"/>
        <v>5.6132001446482249</v>
      </c>
      <c r="M11" s="40">
        <f t="shared" si="0"/>
        <v>3.5404230518275761</v>
      </c>
      <c r="O11" s="5"/>
      <c r="P11" s="30"/>
      <c r="Q11" s="30"/>
      <c r="R11" s="34"/>
      <c r="S11" s="5"/>
      <c r="T11" s="5"/>
      <c r="U11" s="5"/>
      <c r="V11" s="5"/>
      <c r="W11" s="5"/>
      <c r="X11" s="5"/>
    </row>
    <row r="12" spans="1:24" x14ac:dyDescent="0.25">
      <c r="A12" s="6" t="s">
        <v>71</v>
      </c>
      <c r="B12" s="19">
        <v>0</v>
      </c>
      <c r="C12" s="19">
        <v>0</v>
      </c>
      <c r="D12" s="19">
        <v>290235.60084980779</v>
      </c>
      <c r="E12" s="19">
        <v>15820.230439620123</v>
      </c>
      <c r="F12" s="19">
        <v>0</v>
      </c>
      <c r="G12" s="9"/>
      <c r="H12" s="6" t="s">
        <v>71</v>
      </c>
      <c r="I12" s="40">
        <v>0</v>
      </c>
      <c r="J12" s="40">
        <v>0</v>
      </c>
      <c r="K12" s="40">
        <f t="shared" si="0"/>
        <v>5.4627506827548205</v>
      </c>
      <c r="L12" s="40">
        <f t="shared" si="0"/>
        <v>4.1992128051999984</v>
      </c>
      <c r="M12" s="40">
        <v>0</v>
      </c>
      <c r="O12" s="5"/>
      <c r="P12" s="30"/>
      <c r="Q12" s="30"/>
      <c r="R12" s="5"/>
      <c r="S12" s="5"/>
      <c r="T12" s="5"/>
      <c r="U12" s="5"/>
      <c r="V12" s="5"/>
      <c r="W12" s="5"/>
      <c r="X12" s="5"/>
    </row>
    <row r="13" spans="1:24" x14ac:dyDescent="0.25">
      <c r="A13" s="63" t="s">
        <v>72</v>
      </c>
      <c r="B13" s="19">
        <f>AVERAGE(B3:B12)</f>
        <v>102.60266537618853</v>
      </c>
      <c r="C13" s="19">
        <f>AVERAGE(C3:C12)</f>
        <v>0</v>
      </c>
      <c r="D13" s="19">
        <f>AVERAGE(D3:D12)</f>
        <v>175854.18393737401</v>
      </c>
      <c r="E13" s="19">
        <f>AVERAGE(E3:E12)</f>
        <v>154806.81251596825</v>
      </c>
      <c r="F13" s="19">
        <f>AVERAGE(F3:F12)</f>
        <v>959.09887460974824</v>
      </c>
      <c r="G13" s="9"/>
      <c r="H13" s="6" t="s">
        <v>30</v>
      </c>
      <c r="I13" s="40">
        <f>AVERAGE(I3:I12)</f>
        <v>0.54202064623734658</v>
      </c>
      <c r="J13" s="40">
        <f>AVERAGE(J3:J12)</f>
        <v>0</v>
      </c>
      <c r="K13" s="40">
        <f>AVERAGE(K3:K12)</f>
        <v>4.9653691926828758</v>
      </c>
      <c r="L13" s="40">
        <f>AVERAGE(L3:L12)</f>
        <v>3.9360954410594635</v>
      </c>
      <c r="M13" s="40">
        <f>AVERAGE(M3:M12)</f>
        <v>1.0506658585766657</v>
      </c>
      <c r="O13" s="5"/>
      <c r="P13" s="5"/>
      <c r="Q13" s="30"/>
      <c r="R13" s="5"/>
      <c r="S13" s="30"/>
      <c r="T13" s="5"/>
      <c r="U13" s="5"/>
      <c r="V13" s="5"/>
      <c r="W13" s="5"/>
      <c r="X13" s="5"/>
    </row>
    <row r="14" spans="1:24" x14ac:dyDescent="0.25">
      <c r="A14" s="63" t="s">
        <v>31</v>
      </c>
      <c r="B14" s="19">
        <f>STDEV(B3:B12)</f>
        <v>216.32123298840966</v>
      </c>
      <c r="C14" s="19">
        <f>STDEV(C3:C12)</f>
        <v>0</v>
      </c>
      <c r="D14" s="19">
        <f>STDEV(D3:D12)</f>
        <v>224434.79997143324</v>
      </c>
      <c r="E14" s="19">
        <f>STDEV(E3:E12)</f>
        <v>307696.24483366578</v>
      </c>
      <c r="F14" s="19">
        <f>STDEV(F3:F12)</f>
        <v>1556.3753146020347</v>
      </c>
      <c r="G14" s="9"/>
      <c r="H14" s="6" t="s">
        <v>31</v>
      </c>
      <c r="I14" s="40">
        <f>STDEV(I3:I12)</f>
        <v>1.1426820006222993</v>
      </c>
      <c r="J14" s="40">
        <f>STDEV(J3:J12)</f>
        <v>0</v>
      </c>
      <c r="K14" s="40">
        <f>STDEV(K3:K12)</f>
        <v>0.56057829061397368</v>
      </c>
      <c r="L14" s="40">
        <f>STDEV(L3:L12)</f>
        <v>1.6667664746040538</v>
      </c>
      <c r="M14" s="40">
        <f>STDEV(M3:M12)</f>
        <v>1.6919544442142196</v>
      </c>
      <c r="O14" s="5"/>
      <c r="P14" s="5"/>
      <c r="Q14" s="5"/>
      <c r="R14" s="34"/>
      <c r="S14" s="5"/>
      <c r="T14" s="5"/>
      <c r="U14" s="5"/>
      <c r="V14" s="5"/>
      <c r="W14" s="5"/>
      <c r="X14" s="5"/>
    </row>
    <row r="15" spans="1:24" x14ac:dyDescent="0.25">
      <c r="A15" s="9"/>
      <c r="B15" s="67"/>
      <c r="C15" s="67"/>
      <c r="D15" s="67"/>
      <c r="E15" s="67"/>
      <c r="F15" s="67"/>
      <c r="G15" s="9"/>
      <c r="H15" s="9"/>
      <c r="I15" s="67"/>
      <c r="J15" s="67"/>
      <c r="K15" s="67"/>
      <c r="L15" s="67"/>
      <c r="M15" s="67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30" customHeight="1" x14ac:dyDescent="0.25">
      <c r="A16" s="18" t="s">
        <v>82</v>
      </c>
      <c r="B16" s="14"/>
      <c r="C16" s="14"/>
      <c r="D16" s="14"/>
      <c r="E16" s="14"/>
      <c r="F16" s="14"/>
      <c r="G16" s="9"/>
      <c r="H16" s="18" t="s">
        <v>82</v>
      </c>
      <c r="I16" s="14"/>
      <c r="J16" s="14"/>
      <c r="K16" s="14"/>
      <c r="L16" s="14"/>
      <c r="M16" s="14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25">
      <c r="A17" s="6"/>
      <c r="B17" s="17" t="s">
        <v>15</v>
      </c>
      <c r="C17" s="17" t="s">
        <v>16</v>
      </c>
      <c r="D17" s="17" t="s">
        <v>17</v>
      </c>
      <c r="E17" s="17" t="s">
        <v>18</v>
      </c>
      <c r="F17" s="17" t="s">
        <v>19</v>
      </c>
      <c r="G17" s="9"/>
      <c r="H17" s="6"/>
      <c r="I17" s="17" t="s">
        <v>15</v>
      </c>
      <c r="J17" s="17" t="s">
        <v>16</v>
      </c>
      <c r="K17" s="17" t="s">
        <v>17</v>
      </c>
      <c r="L17" s="17" t="s">
        <v>18</v>
      </c>
      <c r="M17" s="17" t="s">
        <v>19</v>
      </c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25">
      <c r="A18" s="6" t="s">
        <v>62</v>
      </c>
      <c r="B18" s="19">
        <v>0</v>
      </c>
      <c r="C18" s="19">
        <v>0</v>
      </c>
      <c r="D18" s="19">
        <v>7281.7610876843837</v>
      </c>
      <c r="E18" s="19">
        <v>404155.92051436234</v>
      </c>
      <c r="F18" s="19">
        <v>0</v>
      </c>
      <c r="G18" s="9"/>
      <c r="H18" s="6" t="s">
        <v>62</v>
      </c>
      <c r="I18" s="40">
        <v>0</v>
      </c>
      <c r="J18" s="40">
        <v>0</v>
      </c>
      <c r="K18" s="40">
        <f t="shared" ref="J18:M27" si="2">LOG10(D18)</f>
        <v>3.8622364257648503</v>
      </c>
      <c r="L18" s="40">
        <f t="shared" si="2"/>
        <v>5.6065489451978738</v>
      </c>
      <c r="M18" s="40">
        <v>0</v>
      </c>
      <c r="O18" s="5"/>
      <c r="P18" s="5"/>
      <c r="Q18" s="5"/>
      <c r="R18" s="11"/>
      <c r="S18" s="30"/>
      <c r="T18" s="30"/>
      <c r="U18" s="30"/>
      <c r="V18" s="30"/>
      <c r="W18" s="5"/>
      <c r="X18" s="5"/>
    </row>
    <row r="19" spans="1:24" x14ac:dyDescent="0.25">
      <c r="A19" s="6" t="s">
        <v>63</v>
      </c>
      <c r="B19" s="19">
        <v>0</v>
      </c>
      <c r="C19" s="19">
        <v>0</v>
      </c>
      <c r="D19" s="19">
        <v>17425.1730915644</v>
      </c>
      <c r="E19" s="19">
        <v>17413.599219710602</v>
      </c>
      <c r="F19" s="19">
        <v>0</v>
      </c>
      <c r="G19" s="9"/>
      <c r="H19" s="6" t="s">
        <v>63</v>
      </c>
      <c r="I19" s="40">
        <v>0</v>
      </c>
      <c r="J19" s="40">
        <v>0</v>
      </c>
      <c r="K19" s="40">
        <f t="shared" si="2"/>
        <v>4.2411771008210035</v>
      </c>
      <c r="L19" s="40">
        <f t="shared" si="2"/>
        <v>4.2408885447938074</v>
      </c>
      <c r="M19" s="40">
        <v>0</v>
      </c>
      <c r="O19" s="5"/>
      <c r="P19" s="5"/>
      <c r="Q19" s="5"/>
      <c r="R19" s="5"/>
      <c r="S19" s="30"/>
      <c r="T19" s="5"/>
      <c r="U19" s="5"/>
      <c r="V19" s="30"/>
      <c r="W19" s="5"/>
      <c r="X19" s="5"/>
    </row>
    <row r="20" spans="1:24" x14ac:dyDescent="0.25">
      <c r="A20" s="6" t="s">
        <v>64</v>
      </c>
      <c r="B20" s="19">
        <v>0</v>
      </c>
      <c r="C20" s="19">
        <v>655.77660887074035</v>
      </c>
      <c r="D20" s="19">
        <v>4368.8600222798186</v>
      </c>
      <c r="E20" s="19">
        <v>1523.8967033008505</v>
      </c>
      <c r="F20" s="19">
        <v>954.27804399817933</v>
      </c>
      <c r="G20" s="9"/>
      <c r="H20" s="6" t="s">
        <v>64</v>
      </c>
      <c r="I20" s="40">
        <v>0</v>
      </c>
      <c r="J20" s="40">
        <f t="shared" si="2"/>
        <v>2.8167559216051719</v>
      </c>
      <c r="K20" s="40">
        <f t="shared" si="2"/>
        <v>3.6403681301924409</v>
      </c>
      <c r="L20" s="40">
        <f t="shared" si="2"/>
        <v>3.1829555295318932</v>
      </c>
      <c r="M20" s="40">
        <f t="shared" si="2"/>
        <v>2.9796749317070117</v>
      </c>
      <c r="O20" s="5"/>
      <c r="P20" s="5"/>
      <c r="Q20" s="5"/>
      <c r="R20" s="5"/>
      <c r="S20" s="5"/>
      <c r="T20" s="5"/>
      <c r="U20" s="5"/>
      <c r="V20" s="42"/>
      <c r="W20" s="5"/>
      <c r="X20" s="5"/>
    </row>
    <row r="21" spans="1:24" x14ac:dyDescent="0.25">
      <c r="A21" s="6" t="s">
        <v>65</v>
      </c>
      <c r="B21" s="19">
        <v>0</v>
      </c>
      <c r="C21" s="19">
        <v>0</v>
      </c>
      <c r="D21" s="19">
        <v>92238.18295360195</v>
      </c>
      <c r="E21" s="19">
        <v>0</v>
      </c>
      <c r="F21" s="19">
        <v>0</v>
      </c>
      <c r="G21" s="9"/>
      <c r="H21" s="6" t="s">
        <v>65</v>
      </c>
      <c r="I21" s="40">
        <v>0</v>
      </c>
      <c r="J21" s="40">
        <v>0</v>
      </c>
      <c r="K21" s="40">
        <f t="shared" si="2"/>
        <v>4.9649107389852905</v>
      </c>
      <c r="L21" s="40">
        <v>0</v>
      </c>
      <c r="M21" s="40">
        <v>0</v>
      </c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5">
      <c r="A22" s="6" t="s">
        <v>66</v>
      </c>
      <c r="B22" s="19">
        <v>109.97649647040078</v>
      </c>
      <c r="C22" s="19">
        <v>127.73090315752145</v>
      </c>
      <c r="D22" s="19">
        <v>19193.95539985174</v>
      </c>
      <c r="E22" s="19">
        <v>441.34941860250791</v>
      </c>
      <c r="F22" s="19">
        <v>0</v>
      </c>
      <c r="G22" s="9"/>
      <c r="H22" s="6" t="s">
        <v>66</v>
      </c>
      <c r="I22" s="40">
        <f t="shared" ref="I22:I27" si="3">LOG10(B22)</f>
        <v>2.0412998802139439</v>
      </c>
      <c r="J22" s="40">
        <f t="shared" si="2"/>
        <v>2.1062959829886312</v>
      </c>
      <c r="K22" s="40">
        <f t="shared" si="2"/>
        <v>4.2831644813179759</v>
      </c>
      <c r="L22" s="40">
        <f t="shared" si="2"/>
        <v>2.6447825588198364</v>
      </c>
      <c r="M22" s="40">
        <v>0</v>
      </c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5">
      <c r="A23" s="6" t="s">
        <v>67</v>
      </c>
      <c r="B23" s="19">
        <v>0</v>
      </c>
      <c r="C23" s="19">
        <v>0</v>
      </c>
      <c r="D23" s="19">
        <v>5174.0365993972719</v>
      </c>
      <c r="E23" s="19">
        <v>327.07633172557541</v>
      </c>
      <c r="F23" s="19">
        <v>0</v>
      </c>
      <c r="G23" s="9"/>
      <c r="H23" s="6" t="s">
        <v>67</v>
      </c>
      <c r="I23" s="40">
        <v>0</v>
      </c>
      <c r="J23" s="40">
        <v>0</v>
      </c>
      <c r="K23" s="40">
        <f t="shared" si="2"/>
        <v>3.7138294964447027</v>
      </c>
      <c r="L23" s="40">
        <f t="shared" si="2"/>
        <v>2.514649118344241</v>
      </c>
      <c r="M23" s="40">
        <v>0</v>
      </c>
      <c r="O23" s="5"/>
      <c r="P23" s="5"/>
      <c r="Q23" s="5"/>
      <c r="R23" s="5"/>
      <c r="S23" s="34"/>
      <c r="T23" s="5"/>
      <c r="U23" s="5"/>
      <c r="V23" s="42"/>
      <c r="W23" s="5"/>
      <c r="X23" s="5"/>
    </row>
    <row r="24" spans="1:24" x14ac:dyDescent="0.25">
      <c r="A24" s="6" t="s">
        <v>68</v>
      </c>
      <c r="B24" s="19">
        <v>0</v>
      </c>
      <c r="C24" s="19">
        <v>0</v>
      </c>
      <c r="D24" s="19">
        <v>57436.518064811768</v>
      </c>
      <c r="E24" s="19">
        <v>3626.5896991133054</v>
      </c>
      <c r="F24" s="19">
        <v>505.21472406678294</v>
      </c>
      <c r="G24" s="9"/>
      <c r="H24" s="6" t="s">
        <v>68</v>
      </c>
      <c r="I24" s="40">
        <v>0</v>
      </c>
      <c r="J24" s="40">
        <v>0</v>
      </c>
      <c r="K24" s="40">
        <f t="shared" si="2"/>
        <v>4.7591881040915949</v>
      </c>
      <c r="L24" s="40">
        <f t="shared" si="2"/>
        <v>3.5594984236558029</v>
      </c>
      <c r="M24" s="40">
        <f t="shared" si="2"/>
        <v>2.7034759992225088</v>
      </c>
      <c r="O24" s="5"/>
      <c r="P24" s="5"/>
      <c r="Q24" s="5"/>
      <c r="R24" s="5"/>
      <c r="S24" s="5"/>
      <c r="T24" s="5"/>
      <c r="U24" s="34"/>
      <c r="V24" s="42"/>
      <c r="W24" s="5"/>
      <c r="X24" s="5"/>
    </row>
    <row r="25" spans="1:24" x14ac:dyDescent="0.25">
      <c r="A25" s="6" t="s">
        <v>69</v>
      </c>
      <c r="B25" s="19">
        <v>330.83109297692488</v>
      </c>
      <c r="C25" s="19">
        <v>190.09876488451764</v>
      </c>
      <c r="D25" s="19">
        <v>6180.6846807631473</v>
      </c>
      <c r="E25" s="19">
        <v>10261.648197368459</v>
      </c>
      <c r="F25" s="19">
        <v>0</v>
      </c>
      <c r="G25" s="9"/>
      <c r="H25" s="6" t="s">
        <v>69</v>
      </c>
      <c r="I25" s="40">
        <f t="shared" si="3"/>
        <v>2.5196063197249003</v>
      </c>
      <c r="J25" s="40">
        <f t="shared" si="2"/>
        <v>2.2789792951632806</v>
      </c>
      <c r="K25" s="40">
        <f t="shared" si="2"/>
        <v>3.791036587808343</v>
      </c>
      <c r="L25" s="40">
        <f t="shared" si="2"/>
        <v>4.0112171215490902</v>
      </c>
      <c r="M25" s="40">
        <v>0</v>
      </c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25">
      <c r="A26" s="6" t="s">
        <v>70</v>
      </c>
      <c r="B26" s="19">
        <v>0</v>
      </c>
      <c r="C26" s="19">
        <v>0</v>
      </c>
      <c r="D26" s="19">
        <v>11811.223814129564</v>
      </c>
      <c r="E26" s="19">
        <v>649151.12399646209</v>
      </c>
      <c r="F26" s="19">
        <v>1292.0253960681498</v>
      </c>
      <c r="G26" s="9"/>
      <c r="H26" s="6" t="s">
        <v>70</v>
      </c>
      <c r="I26" s="40">
        <v>0</v>
      </c>
      <c r="J26" s="40">
        <v>0</v>
      </c>
      <c r="K26" s="40">
        <f t="shared" si="2"/>
        <v>4.0722948991534862</v>
      </c>
      <c r="L26" s="40">
        <f t="shared" si="2"/>
        <v>5.8123458134066412</v>
      </c>
      <c r="M26" s="40">
        <f t="shared" si="2"/>
        <v>3.1112710502410019</v>
      </c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25">
      <c r="A27" s="6" t="s">
        <v>71</v>
      </c>
      <c r="B27" s="19">
        <v>275.95148526632795</v>
      </c>
      <c r="C27" s="19">
        <v>0</v>
      </c>
      <c r="D27" s="19">
        <v>50958.164147999159</v>
      </c>
      <c r="E27" s="19">
        <v>0</v>
      </c>
      <c r="F27" s="19">
        <v>0</v>
      </c>
      <c r="G27" s="9"/>
      <c r="H27" s="6" t="s">
        <v>71</v>
      </c>
      <c r="I27" s="40">
        <f t="shared" si="3"/>
        <v>2.4408327359306696</v>
      </c>
      <c r="J27" s="40">
        <v>0</v>
      </c>
      <c r="K27" s="40">
        <f t="shared" si="2"/>
        <v>4.7072137734333497</v>
      </c>
      <c r="L27" s="40">
        <v>0</v>
      </c>
      <c r="M27" s="40">
        <v>0</v>
      </c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x14ac:dyDescent="0.25">
      <c r="A28" s="63" t="s">
        <v>72</v>
      </c>
      <c r="B28" s="19">
        <f>AVERAGE(B18:B27)</f>
        <v>71.675907471365363</v>
      </c>
      <c r="C28" s="19">
        <f>AVERAGE(C18:C27)</f>
        <v>97.360627691277941</v>
      </c>
      <c r="D28" s="19">
        <f>AVERAGE(D18:D27)</f>
        <v>27206.855986208324</v>
      </c>
      <c r="E28" s="19">
        <f>AVERAGE(E18:E27)</f>
        <v>108690.1204080646</v>
      </c>
      <c r="F28" s="19">
        <f>AVERAGE(F18:F27)</f>
        <v>275.15181641331117</v>
      </c>
      <c r="G28" s="9"/>
      <c r="H28" s="6" t="s">
        <v>30</v>
      </c>
      <c r="I28" s="40">
        <f>AVERAGE(I18:I27)</f>
        <v>0.70017389358695137</v>
      </c>
      <c r="J28" s="40">
        <f>AVERAGE(J18:J27)</f>
        <v>0.72020311997570841</v>
      </c>
      <c r="K28" s="40">
        <f>AVERAGE(K18:K27)</f>
        <v>4.203541973801304</v>
      </c>
      <c r="L28" s="40">
        <f>AVERAGE(L18:L27)</f>
        <v>3.1572886055299185</v>
      </c>
      <c r="M28" s="40">
        <f>AVERAGE(M18:M27)</f>
        <v>0.87944219811705227</v>
      </c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x14ac:dyDescent="0.25">
      <c r="A29" s="63" t="s">
        <v>31</v>
      </c>
      <c r="B29" s="19">
        <f>STDEV(B18:B27)</f>
        <v>127.50551489531122</v>
      </c>
      <c r="C29" s="19">
        <f>STDEV(C18:C27)</f>
        <v>207.5531435372281</v>
      </c>
      <c r="D29" s="19">
        <f>STDEV(D18:D27)</f>
        <v>29721.059608410997</v>
      </c>
      <c r="E29" s="19">
        <f>STDEV(E18:E27)</f>
        <v>227798.17533491284</v>
      </c>
      <c r="F29" s="19">
        <f>STDEV(F18:F27)</f>
        <v>480.52435549332529</v>
      </c>
      <c r="G29" s="12"/>
      <c r="H29" s="6" t="s">
        <v>31</v>
      </c>
      <c r="I29" s="40">
        <f>STDEV(I18:I27)</f>
        <v>1.133850413391996</v>
      </c>
      <c r="J29" s="40">
        <f>STDEV(J18:J27)</f>
        <v>1.1727184931416272</v>
      </c>
      <c r="K29" s="40">
        <f>STDEV(K18:K27)</f>
        <v>0.47266684305816425</v>
      </c>
      <c r="L29" s="40">
        <f>STDEV(L18:L27)</f>
        <v>1.992391357468019</v>
      </c>
      <c r="M29" s="40">
        <f>STDEV(M18:M27)</f>
        <v>1.4194312995309679</v>
      </c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x14ac:dyDescent="0.25">
      <c r="A30" s="9"/>
      <c r="B30" s="67"/>
      <c r="C30" s="67"/>
      <c r="D30" s="67"/>
      <c r="E30" s="67"/>
      <c r="F30" s="67"/>
      <c r="G30" s="12"/>
      <c r="H30" s="9"/>
      <c r="I30" s="67"/>
      <c r="J30" s="67"/>
      <c r="K30" s="67"/>
      <c r="L30" s="67"/>
      <c r="M30" s="67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30" customHeight="1" x14ac:dyDescent="0.25">
      <c r="A31" s="18" t="s">
        <v>0</v>
      </c>
      <c r="B31" s="14"/>
      <c r="C31" s="14"/>
      <c r="D31" s="14"/>
      <c r="E31" s="14"/>
      <c r="F31" s="14"/>
      <c r="G31" s="12"/>
      <c r="H31" s="18" t="s">
        <v>0</v>
      </c>
      <c r="I31" s="14"/>
      <c r="J31" s="14"/>
      <c r="K31" s="14"/>
      <c r="L31" s="14"/>
      <c r="M31" s="14"/>
    </row>
    <row r="32" spans="1:24" x14ac:dyDescent="0.25">
      <c r="A32" s="6"/>
      <c r="B32" s="17" t="s">
        <v>15</v>
      </c>
      <c r="C32" s="17" t="s">
        <v>16</v>
      </c>
      <c r="D32" s="17" t="s">
        <v>17</v>
      </c>
      <c r="E32" s="17" t="s">
        <v>18</v>
      </c>
      <c r="F32" s="17" t="s">
        <v>19</v>
      </c>
      <c r="G32" s="12"/>
      <c r="H32" s="6"/>
      <c r="I32" s="17" t="s">
        <v>15</v>
      </c>
      <c r="J32" s="17" t="s">
        <v>16</v>
      </c>
      <c r="K32" s="17" t="s">
        <v>17</v>
      </c>
      <c r="L32" s="17" t="s">
        <v>18</v>
      </c>
      <c r="M32" s="17" t="s">
        <v>19</v>
      </c>
    </row>
    <row r="33" spans="1:13" x14ac:dyDescent="0.25">
      <c r="A33" s="6" t="s">
        <v>62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2"/>
      <c r="H33" s="6" t="s">
        <v>62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</row>
    <row r="34" spans="1:13" x14ac:dyDescent="0.25">
      <c r="A34" s="6" t="s">
        <v>63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2"/>
      <c r="H34" s="6" t="s">
        <v>63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</row>
    <row r="35" spans="1:13" x14ac:dyDescent="0.25">
      <c r="A35" s="6" t="s">
        <v>64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2"/>
      <c r="H35" s="6" t="s">
        <v>64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</row>
    <row r="36" spans="1:13" x14ac:dyDescent="0.25">
      <c r="A36" s="6" t="s">
        <v>65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2"/>
      <c r="H36" s="6" t="s">
        <v>65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</row>
    <row r="37" spans="1:13" x14ac:dyDescent="0.25">
      <c r="A37" s="6" t="s">
        <v>66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2"/>
      <c r="H37" s="6" t="s">
        <v>66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</row>
    <row r="38" spans="1:13" x14ac:dyDescent="0.25">
      <c r="A38" s="6" t="s">
        <v>67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2"/>
      <c r="H38" s="6" t="s">
        <v>67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</row>
    <row r="39" spans="1:13" x14ac:dyDescent="0.25">
      <c r="A39" s="6" t="s">
        <v>68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2"/>
      <c r="H39" s="6" t="s">
        <v>68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</row>
    <row r="40" spans="1:13" x14ac:dyDescent="0.25">
      <c r="A40" s="6" t="s">
        <v>69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  <c r="G40" s="12"/>
      <c r="H40" s="6" t="s">
        <v>69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</row>
    <row r="41" spans="1:13" x14ac:dyDescent="0.25">
      <c r="A41" s="6" t="s">
        <v>70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2"/>
      <c r="H41" s="6" t="s">
        <v>70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</row>
    <row r="42" spans="1:13" x14ac:dyDescent="0.25">
      <c r="A42" s="6" t="s">
        <v>71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2"/>
      <c r="H42" s="6" t="s">
        <v>71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</row>
    <row r="43" spans="1:13" x14ac:dyDescent="0.25">
      <c r="A43" s="63" t="s">
        <v>72</v>
      </c>
      <c r="B43" s="19">
        <f>AVERAGE(B33:B42)</f>
        <v>0</v>
      </c>
      <c r="C43" s="19">
        <f>AVERAGE(C33:C42)</f>
        <v>0</v>
      </c>
      <c r="D43" s="19">
        <f>AVERAGE(D33:D42)</f>
        <v>0</v>
      </c>
      <c r="E43" s="19">
        <f>AVERAGE(E33:E42)</f>
        <v>0</v>
      </c>
      <c r="F43" s="19">
        <f>AVERAGE(F33:F42)</f>
        <v>0</v>
      </c>
      <c r="G43" s="12"/>
      <c r="H43" s="6" t="s">
        <v>30</v>
      </c>
      <c r="I43" s="40">
        <f>AVERAGE(I33:I42)</f>
        <v>0</v>
      </c>
      <c r="J43" s="40">
        <f>AVERAGE(J33:J42)</f>
        <v>0</v>
      </c>
      <c r="K43" s="40">
        <f>AVERAGE(K33:K42)</f>
        <v>0</v>
      </c>
      <c r="L43" s="40">
        <f>AVERAGE(L33:L42)</f>
        <v>0</v>
      </c>
      <c r="M43" s="40">
        <f>AVERAGE(M33:M42)</f>
        <v>0</v>
      </c>
    </row>
    <row r="44" spans="1:13" x14ac:dyDescent="0.25">
      <c r="A44" s="63" t="s">
        <v>31</v>
      </c>
      <c r="B44" s="19">
        <f>STDEV(B33:B42)</f>
        <v>0</v>
      </c>
      <c r="C44" s="19">
        <f>STDEV(C33:C42)</f>
        <v>0</v>
      </c>
      <c r="D44" s="19">
        <f>STDEV(D33:D42)</f>
        <v>0</v>
      </c>
      <c r="E44" s="19">
        <f>STDEV(E33:E42)</f>
        <v>0</v>
      </c>
      <c r="F44" s="19">
        <f>STDEV(F33:F42)</f>
        <v>0</v>
      </c>
      <c r="G44" s="12"/>
      <c r="H44" s="6" t="s">
        <v>31</v>
      </c>
      <c r="I44" s="40">
        <f>STDEV(I33:I42)</f>
        <v>0</v>
      </c>
      <c r="J44" s="40">
        <f>STDEV(J33:J42)</f>
        <v>0</v>
      </c>
      <c r="K44" s="40">
        <f>STDEV(K33:K42)</f>
        <v>0</v>
      </c>
      <c r="L44" s="40">
        <f>STDEV(L33:L42)</f>
        <v>0</v>
      </c>
      <c r="M44" s="40">
        <f>STDEV(M33:M42)</f>
        <v>0</v>
      </c>
    </row>
    <row r="45" spans="1:13" x14ac:dyDescent="0.25">
      <c r="A45" s="9"/>
      <c r="B45" s="67"/>
      <c r="C45" s="67"/>
      <c r="D45" s="67"/>
      <c r="E45" s="67"/>
      <c r="F45" s="67"/>
      <c r="G45" s="12"/>
      <c r="H45" s="9"/>
      <c r="I45" s="72"/>
      <c r="J45" s="72"/>
      <c r="K45" s="72"/>
      <c r="L45" s="72"/>
      <c r="M45" s="72"/>
    </row>
    <row r="46" spans="1:13" ht="30" customHeight="1" x14ac:dyDescent="0.25">
      <c r="A46" s="18" t="s">
        <v>4</v>
      </c>
      <c r="B46" s="14"/>
      <c r="C46" s="14"/>
      <c r="D46" s="14"/>
      <c r="E46" s="14"/>
      <c r="F46" s="14"/>
      <c r="G46" s="12"/>
      <c r="H46" s="18" t="s">
        <v>4</v>
      </c>
      <c r="I46" s="14"/>
      <c r="J46" s="14"/>
      <c r="K46" s="14"/>
      <c r="L46" s="14"/>
      <c r="M46" s="14"/>
    </row>
    <row r="47" spans="1:13" x14ac:dyDescent="0.25">
      <c r="A47" s="6"/>
      <c r="B47" s="17" t="s">
        <v>15</v>
      </c>
      <c r="C47" s="17" t="s">
        <v>16</v>
      </c>
      <c r="D47" s="17" t="s">
        <v>17</v>
      </c>
      <c r="E47" s="17" t="s">
        <v>18</v>
      </c>
      <c r="F47" s="17" t="s">
        <v>19</v>
      </c>
      <c r="G47" s="12"/>
      <c r="H47" s="6"/>
      <c r="I47" s="17" t="s">
        <v>15</v>
      </c>
      <c r="J47" s="17" t="s">
        <v>16</v>
      </c>
      <c r="K47" s="17" t="s">
        <v>17</v>
      </c>
      <c r="L47" s="17" t="s">
        <v>18</v>
      </c>
      <c r="M47" s="17" t="s">
        <v>19</v>
      </c>
    </row>
    <row r="48" spans="1:13" x14ac:dyDescent="0.25">
      <c r="A48" s="6" t="s">
        <v>62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12"/>
      <c r="H48" s="6" t="s">
        <v>62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</row>
    <row r="49" spans="1:13" x14ac:dyDescent="0.25">
      <c r="A49" s="6" t="s">
        <v>63</v>
      </c>
      <c r="B49" s="7">
        <v>0</v>
      </c>
      <c r="C49" s="7">
        <v>0</v>
      </c>
      <c r="D49" s="7">
        <v>1562.3448071631688</v>
      </c>
      <c r="E49" s="7">
        <v>0</v>
      </c>
      <c r="F49" s="19">
        <v>0</v>
      </c>
      <c r="G49" s="12"/>
      <c r="H49" s="6" t="s">
        <v>63</v>
      </c>
      <c r="I49" s="40">
        <v>0</v>
      </c>
      <c r="J49" s="40">
        <v>0</v>
      </c>
      <c r="K49" s="40">
        <f t="shared" ref="K49" si="4">LOG10(D49)</f>
        <v>3.1937768882624762</v>
      </c>
      <c r="L49" s="40">
        <v>0</v>
      </c>
      <c r="M49" s="40">
        <v>0</v>
      </c>
    </row>
    <row r="50" spans="1:13" x14ac:dyDescent="0.25">
      <c r="A50" s="6" t="s">
        <v>64</v>
      </c>
      <c r="B50" s="7">
        <v>0</v>
      </c>
      <c r="C50" s="7">
        <v>0</v>
      </c>
      <c r="D50" s="7">
        <v>0</v>
      </c>
      <c r="E50" s="7">
        <v>0</v>
      </c>
      <c r="F50" s="19">
        <v>0</v>
      </c>
      <c r="G50" s="12"/>
      <c r="H50" s="6" t="s">
        <v>64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</row>
    <row r="51" spans="1:13" x14ac:dyDescent="0.25">
      <c r="A51" s="6" t="s">
        <v>65</v>
      </c>
      <c r="B51" s="7">
        <v>0</v>
      </c>
      <c r="C51" s="7">
        <v>0</v>
      </c>
      <c r="D51" s="7">
        <v>0</v>
      </c>
      <c r="E51" s="7">
        <v>0</v>
      </c>
      <c r="F51" s="19">
        <v>0</v>
      </c>
      <c r="G51" s="12"/>
      <c r="H51" s="6" t="s">
        <v>65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</row>
    <row r="52" spans="1:13" x14ac:dyDescent="0.25">
      <c r="A52" s="6" t="s">
        <v>66</v>
      </c>
      <c r="B52" s="7">
        <v>0</v>
      </c>
      <c r="C52" s="7">
        <v>0</v>
      </c>
      <c r="D52" s="7">
        <v>0</v>
      </c>
      <c r="E52" s="19">
        <v>0</v>
      </c>
      <c r="F52" s="19">
        <v>0</v>
      </c>
      <c r="G52" s="12"/>
      <c r="H52" s="6" t="s">
        <v>66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</row>
    <row r="53" spans="1:13" x14ac:dyDescent="0.25">
      <c r="A53" s="6" t="s">
        <v>67</v>
      </c>
      <c r="B53" s="7">
        <v>0</v>
      </c>
      <c r="C53" s="7">
        <v>0</v>
      </c>
      <c r="D53" s="19">
        <v>0</v>
      </c>
      <c r="E53" s="19">
        <v>0</v>
      </c>
      <c r="F53" s="19">
        <v>0</v>
      </c>
      <c r="G53" s="12"/>
      <c r="H53" s="6" t="s">
        <v>67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</row>
    <row r="54" spans="1:13" x14ac:dyDescent="0.25">
      <c r="A54" s="6" t="s">
        <v>68</v>
      </c>
      <c r="B54" s="7">
        <v>0</v>
      </c>
      <c r="C54" s="7">
        <v>0</v>
      </c>
      <c r="D54" s="19">
        <v>0</v>
      </c>
      <c r="E54" s="19">
        <v>0</v>
      </c>
      <c r="F54" s="19">
        <v>0</v>
      </c>
      <c r="G54" s="12"/>
      <c r="H54" s="6" t="s">
        <v>68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</row>
    <row r="55" spans="1:13" x14ac:dyDescent="0.25">
      <c r="A55" s="6" t="s">
        <v>69</v>
      </c>
      <c r="B55" s="7">
        <v>0</v>
      </c>
      <c r="C55" s="7">
        <v>0</v>
      </c>
      <c r="D55" s="19">
        <v>0</v>
      </c>
      <c r="E55" s="19">
        <v>0</v>
      </c>
      <c r="F55" s="19">
        <v>0</v>
      </c>
      <c r="G55" s="12"/>
      <c r="H55" s="6" t="s">
        <v>69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</row>
    <row r="56" spans="1:13" x14ac:dyDescent="0.25">
      <c r="A56" s="6" t="s">
        <v>70</v>
      </c>
      <c r="B56" s="7">
        <v>0</v>
      </c>
      <c r="C56" s="7">
        <v>0</v>
      </c>
      <c r="D56" s="19">
        <v>0</v>
      </c>
      <c r="E56" s="19">
        <v>0</v>
      </c>
      <c r="F56" s="19">
        <v>0</v>
      </c>
      <c r="G56" s="12"/>
      <c r="H56" s="6" t="s">
        <v>70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</row>
    <row r="57" spans="1:13" x14ac:dyDescent="0.25">
      <c r="A57" s="6" t="s">
        <v>71</v>
      </c>
      <c r="B57" s="7">
        <v>0</v>
      </c>
      <c r="C57" s="7">
        <v>0</v>
      </c>
      <c r="D57" s="19">
        <v>0</v>
      </c>
      <c r="E57" s="19">
        <v>0</v>
      </c>
      <c r="F57" s="19">
        <v>0</v>
      </c>
      <c r="G57" s="13"/>
      <c r="H57" s="6" t="s">
        <v>71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</row>
    <row r="58" spans="1:13" x14ac:dyDescent="0.25">
      <c r="A58" s="63" t="s">
        <v>72</v>
      </c>
      <c r="B58" s="19">
        <f>AVERAGE(B48:B57)</f>
        <v>0</v>
      </c>
      <c r="C58" s="19">
        <f>AVERAGE(C48:C57)</f>
        <v>0</v>
      </c>
      <c r="D58" s="19">
        <f>AVERAGE(D48:D57)</f>
        <v>156.23448071631688</v>
      </c>
      <c r="E58" s="19">
        <f>AVERAGE(E48:E57)</f>
        <v>0</v>
      </c>
      <c r="F58" s="19">
        <f>AVERAGE(F48:F57)</f>
        <v>0</v>
      </c>
      <c r="G58" s="13"/>
      <c r="H58" s="6" t="s">
        <v>30</v>
      </c>
      <c r="I58" s="40">
        <f>AVERAGE(I48:I57)</f>
        <v>0</v>
      </c>
      <c r="J58" s="40">
        <f>AVERAGE(J48:J57)</f>
        <v>0</v>
      </c>
      <c r="K58" s="40">
        <f>AVERAGE(K48:K57)</f>
        <v>0.31937768882624762</v>
      </c>
      <c r="L58" s="40">
        <f>AVERAGE(L48:L57)</f>
        <v>0</v>
      </c>
      <c r="M58" s="40">
        <f>AVERAGE(M48:M57)</f>
        <v>0</v>
      </c>
    </row>
    <row r="59" spans="1:13" x14ac:dyDescent="0.25">
      <c r="A59" s="63" t="s">
        <v>31</v>
      </c>
      <c r="B59" s="19">
        <f>STDEV(B48:B57)</f>
        <v>0</v>
      </c>
      <c r="C59" s="19">
        <f>STDEV(C48:C57)</f>
        <v>0</v>
      </c>
      <c r="D59" s="19">
        <f>STDEV(D48:D57)</f>
        <v>494.05680811721635</v>
      </c>
      <c r="E59" s="19">
        <f>STDEV(E48:E57)</f>
        <v>0</v>
      </c>
      <c r="F59" s="19">
        <f>STDEV(F48:F57)</f>
        <v>0</v>
      </c>
      <c r="G59" s="13"/>
      <c r="H59" s="6" t="s">
        <v>31</v>
      </c>
      <c r="I59" s="40">
        <f>STDEV(I48:I57)</f>
        <v>0</v>
      </c>
      <c r="J59" s="40">
        <f>STDEV(J48:J57)</f>
        <v>0</v>
      </c>
      <c r="K59" s="40">
        <f>STDEV(K48:K57)</f>
        <v>1.009960930531451</v>
      </c>
      <c r="L59" s="40">
        <f>STDEV(L48:L57)</f>
        <v>0</v>
      </c>
      <c r="M59" s="40">
        <f>STDEV(M48:M57)</f>
        <v>0</v>
      </c>
    </row>
    <row r="60" spans="1:13" x14ac:dyDescent="0.25">
      <c r="A60" s="8"/>
      <c r="B60" s="68"/>
      <c r="C60" s="11"/>
      <c r="D60" s="11"/>
      <c r="E60" s="11"/>
      <c r="F60" s="13"/>
      <c r="G60" s="13"/>
      <c r="H60" s="8"/>
      <c r="I60" s="68"/>
      <c r="J60" s="11"/>
      <c r="K60" s="11"/>
      <c r="L60" s="11"/>
      <c r="M60" s="13"/>
    </row>
    <row r="61" spans="1:13" ht="30" customHeight="1" x14ac:dyDescent="0.25">
      <c r="A61" s="51" t="s">
        <v>12</v>
      </c>
      <c r="B61" s="14"/>
      <c r="C61" s="14"/>
      <c r="D61" s="14"/>
      <c r="E61" s="14"/>
      <c r="F61" s="14"/>
      <c r="G61" s="13"/>
      <c r="H61" s="51" t="s">
        <v>12</v>
      </c>
      <c r="I61" s="14"/>
      <c r="J61" s="14"/>
      <c r="K61" s="14"/>
      <c r="L61" s="14"/>
      <c r="M61" s="14"/>
    </row>
    <row r="62" spans="1:13" x14ac:dyDescent="0.25">
      <c r="A62" s="6"/>
      <c r="B62" s="17" t="s">
        <v>15</v>
      </c>
      <c r="C62" s="17" t="s">
        <v>16</v>
      </c>
      <c r="D62" s="17" t="s">
        <v>17</v>
      </c>
      <c r="E62" s="17" t="s">
        <v>18</v>
      </c>
      <c r="F62" s="17" t="s">
        <v>19</v>
      </c>
      <c r="G62" s="13"/>
      <c r="H62" s="6"/>
      <c r="I62" s="17" t="s">
        <v>15</v>
      </c>
      <c r="J62" s="17" t="s">
        <v>16</v>
      </c>
      <c r="K62" s="17" t="s">
        <v>17</v>
      </c>
      <c r="L62" s="17" t="s">
        <v>18</v>
      </c>
      <c r="M62" s="17" t="s">
        <v>19</v>
      </c>
    </row>
    <row r="63" spans="1:13" x14ac:dyDescent="0.25">
      <c r="A63" s="6" t="s">
        <v>62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13"/>
      <c r="H63" s="6" t="s">
        <v>62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</row>
    <row r="64" spans="1:13" x14ac:dyDescent="0.25">
      <c r="A64" s="6" t="s">
        <v>63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13"/>
      <c r="H64" s="6" t="s">
        <v>63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</row>
    <row r="65" spans="1:13" x14ac:dyDescent="0.25">
      <c r="A65" s="6" t="s">
        <v>64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13"/>
      <c r="H65" s="6" t="s">
        <v>64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</row>
    <row r="66" spans="1:13" x14ac:dyDescent="0.25">
      <c r="A66" s="6" t="s">
        <v>65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H66" s="6" t="s">
        <v>65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</row>
    <row r="67" spans="1:13" x14ac:dyDescent="0.25">
      <c r="A67" s="6" t="s">
        <v>66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H67" s="6" t="s">
        <v>66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</row>
    <row r="68" spans="1:13" x14ac:dyDescent="0.25">
      <c r="A68" s="6" t="s">
        <v>67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H68" s="6" t="s">
        <v>67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</row>
    <row r="69" spans="1:13" x14ac:dyDescent="0.25">
      <c r="A69" s="6" t="s">
        <v>68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H69" s="6" t="s">
        <v>68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</row>
    <row r="70" spans="1:13" x14ac:dyDescent="0.25">
      <c r="A70" s="6" t="s">
        <v>69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H70" s="6" t="s">
        <v>69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</row>
    <row r="71" spans="1:13" x14ac:dyDescent="0.25">
      <c r="A71" s="6" t="s">
        <v>70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H71" s="6" t="s">
        <v>70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</row>
    <row r="72" spans="1:13" x14ac:dyDescent="0.25">
      <c r="A72" s="6" t="s">
        <v>71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H72" s="6" t="s">
        <v>71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</row>
    <row r="73" spans="1:13" x14ac:dyDescent="0.25">
      <c r="A73" s="63" t="s">
        <v>72</v>
      </c>
      <c r="B73" s="19">
        <f>AVERAGE(B63:B72)</f>
        <v>0</v>
      </c>
      <c r="C73" s="19">
        <f>AVERAGE(C63:C72)</f>
        <v>0</v>
      </c>
      <c r="D73" s="19">
        <f>AVERAGE(D63:D72)</f>
        <v>0</v>
      </c>
      <c r="E73" s="19">
        <f>AVERAGE(E63:E72)</f>
        <v>0</v>
      </c>
      <c r="F73" s="19">
        <f>AVERAGE(F63:F72)</f>
        <v>0</v>
      </c>
      <c r="H73" s="6" t="s">
        <v>30</v>
      </c>
      <c r="I73" s="40">
        <f>AVERAGE(I63:I72)</f>
        <v>0</v>
      </c>
      <c r="J73" s="40">
        <f>AVERAGE(J63:J72)</f>
        <v>0</v>
      </c>
      <c r="K73" s="40">
        <f>AVERAGE(K63:K72)</f>
        <v>0</v>
      </c>
      <c r="L73" s="40">
        <f>AVERAGE(L63:L72)</f>
        <v>0</v>
      </c>
      <c r="M73" s="40">
        <f>AVERAGE(M63:M72)</f>
        <v>0</v>
      </c>
    </row>
    <row r="74" spans="1:13" x14ac:dyDescent="0.25">
      <c r="A74" s="63" t="s">
        <v>31</v>
      </c>
      <c r="B74" s="19">
        <f>STDEV(B63:B72)</f>
        <v>0</v>
      </c>
      <c r="C74" s="19">
        <f>STDEV(C63:C72)</f>
        <v>0</v>
      </c>
      <c r="D74" s="19">
        <f>STDEV(D63:D72)</f>
        <v>0</v>
      </c>
      <c r="E74" s="19">
        <f>STDEV(E63:E72)</f>
        <v>0</v>
      </c>
      <c r="F74" s="19">
        <f>STDEV(F63:F72)</f>
        <v>0</v>
      </c>
      <c r="H74" s="6" t="s">
        <v>31</v>
      </c>
      <c r="I74" s="40">
        <f>STDEV(I63:I72)</f>
        <v>0</v>
      </c>
      <c r="J74" s="40">
        <f>STDEV(J63:J72)</f>
        <v>0</v>
      </c>
      <c r="K74" s="40">
        <f>STDEV(K63:K72)</f>
        <v>0</v>
      </c>
      <c r="L74" s="40">
        <f>STDEV(L63:L72)</f>
        <v>0</v>
      </c>
      <c r="M74" s="40">
        <f>STDEV(M63:M72)</f>
        <v>0</v>
      </c>
    </row>
    <row r="75" spans="1:13" x14ac:dyDescent="0.25">
      <c r="B75" s="69"/>
      <c r="C75" s="69"/>
      <c r="D75" s="69"/>
      <c r="E75" s="69"/>
      <c r="F75" s="69"/>
      <c r="I75" s="69"/>
      <c r="J75" s="69"/>
      <c r="K75" s="69"/>
      <c r="L75" s="69"/>
      <c r="M75" s="69"/>
    </row>
    <row r="76" spans="1:13" ht="30" customHeight="1" x14ac:dyDescent="0.25">
      <c r="A76" s="51" t="s">
        <v>13</v>
      </c>
      <c r="B76" s="14"/>
      <c r="C76" s="14"/>
      <c r="D76" s="14"/>
      <c r="E76" s="14"/>
      <c r="F76" s="14"/>
      <c r="H76" s="51" t="s">
        <v>13</v>
      </c>
      <c r="I76" s="14"/>
      <c r="J76" s="14"/>
      <c r="K76" s="14"/>
      <c r="L76" s="14"/>
      <c r="M76" s="14"/>
    </row>
    <row r="77" spans="1:13" x14ac:dyDescent="0.25">
      <c r="A77" s="6"/>
      <c r="B77" s="17" t="s">
        <v>15</v>
      </c>
      <c r="C77" s="17" t="s">
        <v>16</v>
      </c>
      <c r="D77" s="17" t="s">
        <v>17</v>
      </c>
      <c r="E77" s="17" t="s">
        <v>18</v>
      </c>
      <c r="F77" s="17" t="s">
        <v>19</v>
      </c>
      <c r="H77" s="6"/>
      <c r="I77" s="17" t="s">
        <v>15</v>
      </c>
      <c r="J77" s="17" t="s">
        <v>16</v>
      </c>
      <c r="K77" s="17" t="s">
        <v>17</v>
      </c>
      <c r="L77" s="17" t="s">
        <v>18</v>
      </c>
      <c r="M77" s="17" t="s">
        <v>19</v>
      </c>
    </row>
    <row r="78" spans="1:13" x14ac:dyDescent="0.25">
      <c r="A78" s="6" t="s">
        <v>62</v>
      </c>
      <c r="B78" s="7">
        <v>0</v>
      </c>
      <c r="C78" s="7">
        <v>0</v>
      </c>
      <c r="D78" s="19">
        <v>227473.69562337801</v>
      </c>
      <c r="E78" s="19">
        <v>2466495.7468739208</v>
      </c>
      <c r="F78" s="19">
        <v>2078.8510602573756</v>
      </c>
      <c r="H78" s="6" t="s">
        <v>62</v>
      </c>
      <c r="I78" s="40">
        <v>0</v>
      </c>
      <c r="J78" s="40">
        <v>0</v>
      </c>
      <c r="K78" s="40">
        <f t="shared" ref="K78:M87" si="5">LOG10(D78)</f>
        <v>5.356931183383896</v>
      </c>
      <c r="L78" s="40">
        <f t="shared" si="5"/>
        <v>6.3920803709188654</v>
      </c>
      <c r="M78" s="40">
        <f t="shared" si="5"/>
        <v>3.3178233753221176</v>
      </c>
    </row>
    <row r="79" spans="1:13" x14ac:dyDescent="0.25">
      <c r="A79" s="6" t="s">
        <v>63</v>
      </c>
      <c r="B79" s="7">
        <v>0</v>
      </c>
      <c r="C79" s="7">
        <v>0</v>
      </c>
      <c r="D79" s="19">
        <v>129936.33611197739</v>
      </c>
      <c r="E79" s="19">
        <v>11010829.622549048</v>
      </c>
      <c r="F79" s="19">
        <v>93793.187554295233</v>
      </c>
      <c r="H79" s="6" t="s">
        <v>63</v>
      </c>
      <c r="I79" s="40">
        <v>0</v>
      </c>
      <c r="J79" s="40">
        <v>0</v>
      </c>
      <c r="K79" s="40">
        <f t="shared" si="5"/>
        <v>5.1137306165559897</v>
      </c>
      <c r="L79" s="40">
        <f t="shared" si="5"/>
        <v>7.041820042579487</v>
      </c>
      <c r="M79" s="40">
        <f t="shared" si="5"/>
        <v>4.972171295575003</v>
      </c>
    </row>
    <row r="80" spans="1:13" x14ac:dyDescent="0.25">
      <c r="A80" s="6" t="s">
        <v>64</v>
      </c>
      <c r="B80" s="7">
        <v>0</v>
      </c>
      <c r="C80" s="7">
        <v>0</v>
      </c>
      <c r="D80" s="19">
        <v>962773.8395625659</v>
      </c>
      <c r="E80" s="19">
        <v>1253542.4334569527</v>
      </c>
      <c r="F80" s="19">
        <v>196352.05921472816</v>
      </c>
      <c r="H80" s="6" t="s">
        <v>64</v>
      </c>
      <c r="I80" s="40">
        <v>0</v>
      </c>
      <c r="J80" s="40">
        <v>0</v>
      </c>
      <c r="K80" s="40">
        <f t="shared" si="5"/>
        <v>5.9835242811377087</v>
      </c>
      <c r="L80" s="40">
        <f t="shared" si="5"/>
        <v>6.0981390397735229</v>
      </c>
      <c r="M80" s="40">
        <f t="shared" si="5"/>
        <v>5.2930354602328897</v>
      </c>
    </row>
    <row r="81" spans="1:13" x14ac:dyDescent="0.25">
      <c r="A81" s="6" t="s">
        <v>65</v>
      </c>
      <c r="B81" s="7">
        <v>0</v>
      </c>
      <c r="C81" s="7">
        <v>0</v>
      </c>
      <c r="D81" s="19">
        <v>164621.59248499083</v>
      </c>
      <c r="E81" s="19">
        <v>49767.649661419273</v>
      </c>
      <c r="F81" s="19">
        <v>0</v>
      </c>
      <c r="H81" s="6" t="s">
        <v>65</v>
      </c>
      <c r="I81" s="40">
        <v>0</v>
      </c>
      <c r="J81" s="40">
        <v>0</v>
      </c>
      <c r="K81" s="40">
        <f t="shared" si="5"/>
        <v>5.2164867985679795</v>
      </c>
      <c r="L81" s="40">
        <f t="shared" si="5"/>
        <v>4.6969471311362545</v>
      </c>
      <c r="M81" s="40">
        <v>0</v>
      </c>
    </row>
    <row r="82" spans="1:13" x14ac:dyDescent="0.25">
      <c r="A82" s="6" t="s">
        <v>66</v>
      </c>
      <c r="B82" s="7">
        <v>0</v>
      </c>
      <c r="C82" s="7">
        <v>0</v>
      </c>
      <c r="D82" s="19">
        <v>0</v>
      </c>
      <c r="E82" s="19">
        <v>35781.046386009984</v>
      </c>
      <c r="F82" s="19">
        <v>1222.1557019803472</v>
      </c>
      <c r="H82" s="6" t="s">
        <v>66</v>
      </c>
      <c r="I82" s="40">
        <v>0</v>
      </c>
      <c r="J82" s="40">
        <v>0</v>
      </c>
      <c r="K82" s="40">
        <v>0</v>
      </c>
      <c r="L82" s="40">
        <f t="shared" si="5"/>
        <v>4.5536530369866686</v>
      </c>
      <c r="M82" s="40">
        <f t="shared" si="5"/>
        <v>3.0871265383151236</v>
      </c>
    </row>
    <row r="83" spans="1:13" x14ac:dyDescent="0.25">
      <c r="A83" s="6" t="s">
        <v>67</v>
      </c>
      <c r="B83" s="7">
        <v>0</v>
      </c>
      <c r="C83" s="7">
        <v>0</v>
      </c>
      <c r="D83" s="19">
        <v>73788.782858718332</v>
      </c>
      <c r="E83" s="19">
        <v>337361.21480139619</v>
      </c>
      <c r="F83" s="19">
        <v>725.30732164696883</v>
      </c>
      <c r="H83" s="6" t="s">
        <v>67</v>
      </c>
      <c r="I83" s="40">
        <v>0</v>
      </c>
      <c r="J83" s="40">
        <v>0</v>
      </c>
      <c r="K83" s="40">
        <f t="shared" si="5"/>
        <v>4.8679903467441665</v>
      </c>
      <c r="L83" s="40">
        <f t="shared" si="5"/>
        <v>5.528095151857273</v>
      </c>
      <c r="M83" s="40">
        <f t="shared" si="5"/>
        <v>2.8605220614888078</v>
      </c>
    </row>
    <row r="84" spans="1:13" x14ac:dyDescent="0.25">
      <c r="A84" s="6" t="s">
        <v>68</v>
      </c>
      <c r="B84" s="7">
        <v>0</v>
      </c>
      <c r="C84" s="7">
        <v>0</v>
      </c>
      <c r="D84" s="19">
        <v>186157.92184808644</v>
      </c>
      <c r="E84" s="19">
        <v>10316.012528178913</v>
      </c>
      <c r="F84" s="19">
        <v>8133.9291614532922</v>
      </c>
      <c r="H84" s="6" t="s">
        <v>68</v>
      </c>
      <c r="I84" s="40">
        <v>0</v>
      </c>
      <c r="J84" s="40">
        <v>0</v>
      </c>
      <c r="K84" s="40">
        <f t="shared" si="5"/>
        <v>5.2698815221107198</v>
      </c>
      <c r="L84" s="40">
        <f t="shared" si="5"/>
        <v>4.0135118608908389</v>
      </c>
      <c r="M84" s="40">
        <f t="shared" si="5"/>
        <v>3.9103003858059791</v>
      </c>
    </row>
    <row r="85" spans="1:13" x14ac:dyDescent="0.25">
      <c r="A85" s="6" t="s">
        <v>69</v>
      </c>
      <c r="B85" s="7">
        <v>0</v>
      </c>
      <c r="C85" s="7">
        <v>0</v>
      </c>
      <c r="D85" s="19">
        <v>1470.4330891282837</v>
      </c>
      <c r="E85" s="19">
        <v>663590.45649083366</v>
      </c>
      <c r="F85" s="19">
        <v>0</v>
      </c>
      <c r="H85" s="6" t="s">
        <v>69</v>
      </c>
      <c r="I85" s="40">
        <v>0</v>
      </c>
      <c r="J85" s="40">
        <v>0</v>
      </c>
      <c r="K85" s="40">
        <f t="shared" si="5"/>
        <v>3.1674452670725954</v>
      </c>
      <c r="L85" s="40">
        <f t="shared" si="5"/>
        <v>5.8219001315368129</v>
      </c>
      <c r="M85" s="40">
        <v>0</v>
      </c>
    </row>
    <row r="86" spans="1:13" x14ac:dyDescent="0.25">
      <c r="A86" s="6" t="s">
        <v>70</v>
      </c>
      <c r="B86" s="7">
        <v>0</v>
      </c>
      <c r="C86" s="7">
        <v>0</v>
      </c>
      <c r="D86" s="19">
        <v>0</v>
      </c>
      <c r="E86" s="19">
        <v>1695039.2276537842</v>
      </c>
      <c r="F86" s="19">
        <v>0</v>
      </c>
      <c r="H86" s="6" t="s">
        <v>70</v>
      </c>
      <c r="I86" s="40">
        <v>0</v>
      </c>
      <c r="J86" s="40">
        <v>0</v>
      </c>
      <c r="K86" s="40">
        <v>0</v>
      </c>
      <c r="L86" s="40">
        <f t="shared" si="5"/>
        <v>6.22917975336886</v>
      </c>
      <c r="M86" s="40">
        <v>0</v>
      </c>
    </row>
    <row r="87" spans="1:13" x14ac:dyDescent="0.25">
      <c r="A87" s="6" t="s">
        <v>71</v>
      </c>
      <c r="B87" s="7">
        <v>0</v>
      </c>
      <c r="C87" s="7">
        <v>0</v>
      </c>
      <c r="D87" s="19">
        <v>39497.537273148373</v>
      </c>
      <c r="E87" s="19">
        <v>1135.835509287997</v>
      </c>
      <c r="F87" s="19">
        <v>4304.4612844800586</v>
      </c>
      <c r="H87" s="6" t="s">
        <v>71</v>
      </c>
      <c r="I87" s="40">
        <v>0</v>
      </c>
      <c r="J87" s="40">
        <v>0</v>
      </c>
      <c r="K87" s="40">
        <f t="shared" si="5"/>
        <v>4.5965700176005022</v>
      </c>
      <c r="L87" s="40">
        <f t="shared" si="5"/>
        <v>3.055315441779006</v>
      </c>
      <c r="M87" s="40">
        <f t="shared" si="5"/>
        <v>3.6339188060062897</v>
      </c>
    </row>
    <row r="88" spans="1:13" x14ac:dyDescent="0.25">
      <c r="A88" s="63" t="s">
        <v>72</v>
      </c>
      <c r="B88" s="19">
        <f>AVERAGE(B78:B87)</f>
        <v>0</v>
      </c>
      <c r="C88" s="19">
        <f>AVERAGE(C78:C87)</f>
        <v>0</v>
      </c>
      <c r="D88" s="19">
        <f>AVERAGE(D78:D87)</f>
        <v>178572.01388519935</v>
      </c>
      <c r="E88" s="19">
        <f>AVERAGE(E78:E87)</f>
        <v>1752385.9245910831</v>
      </c>
      <c r="F88" s="19">
        <f>AVERAGE(F78:F87)</f>
        <v>30660.995129884141</v>
      </c>
      <c r="H88" s="6" t="s">
        <v>30</v>
      </c>
      <c r="I88" s="40">
        <f>AVERAGE(I78:I87)</f>
        <v>0</v>
      </c>
      <c r="J88" s="40">
        <f>AVERAGE(J78:J87)</f>
        <v>0</v>
      </c>
      <c r="K88" s="40">
        <f>AVERAGE(K78:K87)</f>
        <v>3.9572560033173558</v>
      </c>
      <c r="L88" s="40">
        <f>AVERAGE(L78:L87)</f>
        <v>5.343064196082759</v>
      </c>
      <c r="M88" s="40">
        <f>AVERAGE(M78:M87)</f>
        <v>2.7074897922746208</v>
      </c>
    </row>
    <row r="89" spans="1:13" x14ac:dyDescent="0.25">
      <c r="A89" s="63" t="s">
        <v>31</v>
      </c>
      <c r="B89" s="19">
        <f>STDEV(B78:B87)</f>
        <v>0</v>
      </c>
      <c r="C89" s="19">
        <f>STDEV(C78:C87)</f>
        <v>0</v>
      </c>
      <c r="D89" s="19">
        <f>STDEV(D78:D87)</f>
        <v>287796.91934063239</v>
      </c>
      <c r="E89" s="19">
        <f>STDEV(E78:E87)</f>
        <v>3360158.1026052218</v>
      </c>
      <c r="F89" s="19">
        <f>STDEV(F78:F87)</f>
        <v>65013.979277507955</v>
      </c>
      <c r="H89" s="6" t="s">
        <v>31</v>
      </c>
      <c r="I89" s="40">
        <f>STDEV(I78:I87)</f>
        <v>0</v>
      </c>
      <c r="J89" s="40">
        <f>STDEV(J78:J87)</f>
        <v>0</v>
      </c>
      <c r="K89" s="40">
        <f>STDEV(K78:K87)</f>
        <v>2.2083841711527388</v>
      </c>
      <c r="L89" s="40">
        <f>STDEV(L78:L87)</f>
        <v>1.2314041887095959</v>
      </c>
      <c r="M89" s="40">
        <f>STDEV(M78:M87)</f>
        <v>2.0179859512961653</v>
      </c>
    </row>
    <row r="90" spans="1:13" x14ac:dyDescent="0.25">
      <c r="B90" s="69"/>
      <c r="C90" s="69"/>
      <c r="D90" s="69"/>
      <c r="E90" s="69"/>
      <c r="F90" s="69"/>
      <c r="I90" s="69"/>
      <c r="J90" s="69"/>
      <c r="K90" s="69"/>
      <c r="L90" s="69"/>
      <c r="M90" s="69"/>
    </row>
    <row r="91" spans="1:13" ht="30" customHeight="1" x14ac:dyDescent="0.25">
      <c r="A91" s="51" t="s">
        <v>14</v>
      </c>
      <c r="B91" s="14"/>
      <c r="C91" s="14"/>
      <c r="D91" s="14"/>
      <c r="E91" s="14"/>
      <c r="F91" s="14"/>
      <c r="H91" s="51" t="s">
        <v>14</v>
      </c>
      <c r="I91" s="14"/>
      <c r="J91" s="14"/>
      <c r="K91" s="14"/>
      <c r="L91" s="14"/>
      <c r="M91" s="14"/>
    </row>
    <row r="92" spans="1:13" x14ac:dyDescent="0.25">
      <c r="A92" s="6"/>
      <c r="B92" s="17" t="s">
        <v>15</v>
      </c>
      <c r="C92" s="17" t="s">
        <v>16</v>
      </c>
      <c r="D92" s="17" t="s">
        <v>17</v>
      </c>
      <c r="E92" s="17" t="s">
        <v>18</v>
      </c>
      <c r="F92" s="17" t="s">
        <v>19</v>
      </c>
      <c r="H92" s="6"/>
      <c r="I92" s="17" t="s">
        <v>15</v>
      </c>
      <c r="J92" s="17" t="s">
        <v>16</v>
      </c>
      <c r="K92" s="17" t="s">
        <v>17</v>
      </c>
      <c r="L92" s="17" t="s">
        <v>18</v>
      </c>
      <c r="M92" s="17" t="s">
        <v>19</v>
      </c>
    </row>
    <row r="93" spans="1:13" x14ac:dyDescent="0.25">
      <c r="A93" s="6" t="s">
        <v>62</v>
      </c>
      <c r="B93" s="7">
        <v>0</v>
      </c>
      <c r="C93" s="7">
        <v>0</v>
      </c>
      <c r="D93" s="7">
        <v>0</v>
      </c>
      <c r="E93" s="19">
        <v>0</v>
      </c>
      <c r="F93" s="19">
        <v>0</v>
      </c>
      <c r="H93" s="6" t="s">
        <v>62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</row>
    <row r="94" spans="1:13" x14ac:dyDescent="0.25">
      <c r="A94" s="6" t="s">
        <v>63</v>
      </c>
      <c r="B94" s="7">
        <v>0</v>
      </c>
      <c r="C94" s="7">
        <v>0</v>
      </c>
      <c r="D94" s="7">
        <v>0</v>
      </c>
      <c r="E94" s="19">
        <v>0</v>
      </c>
      <c r="F94" s="19">
        <v>4512.3902713495418</v>
      </c>
      <c r="H94" s="6" t="s">
        <v>63</v>
      </c>
      <c r="I94" s="40">
        <v>0</v>
      </c>
      <c r="J94" s="40">
        <v>0</v>
      </c>
      <c r="K94" s="40">
        <v>0</v>
      </c>
      <c r="L94" s="40">
        <v>0</v>
      </c>
      <c r="M94" s="40">
        <f t="shared" ref="L94:M102" si="6">LOG10(F94)</f>
        <v>3.6544066542207929</v>
      </c>
    </row>
    <row r="95" spans="1:13" x14ac:dyDescent="0.25">
      <c r="A95" s="6" t="s">
        <v>64</v>
      </c>
      <c r="B95" s="7">
        <v>0</v>
      </c>
      <c r="C95" s="7">
        <v>0</v>
      </c>
      <c r="D95" s="7">
        <v>0</v>
      </c>
      <c r="E95" s="19">
        <v>0</v>
      </c>
      <c r="F95" s="19">
        <v>0</v>
      </c>
      <c r="H95" s="6" t="s">
        <v>64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</row>
    <row r="96" spans="1:13" x14ac:dyDescent="0.25">
      <c r="A96" s="6" t="s">
        <v>65</v>
      </c>
      <c r="B96" s="7">
        <v>0</v>
      </c>
      <c r="C96" s="7">
        <v>0</v>
      </c>
      <c r="D96" s="7">
        <v>0</v>
      </c>
      <c r="E96" s="19">
        <v>0</v>
      </c>
      <c r="F96" s="19">
        <v>0</v>
      </c>
      <c r="H96" s="6" t="s">
        <v>65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</row>
    <row r="97" spans="1:13" x14ac:dyDescent="0.25">
      <c r="A97" s="6" t="s">
        <v>66</v>
      </c>
      <c r="B97" s="7">
        <v>0</v>
      </c>
      <c r="C97" s="7">
        <v>0</v>
      </c>
      <c r="D97" s="7">
        <v>0</v>
      </c>
      <c r="E97" s="19">
        <v>0</v>
      </c>
      <c r="F97" s="19">
        <v>4519.8234929584951</v>
      </c>
      <c r="H97" s="6" t="s">
        <v>66</v>
      </c>
      <c r="I97" s="40">
        <v>0</v>
      </c>
      <c r="J97" s="40">
        <v>0</v>
      </c>
      <c r="K97" s="40">
        <v>0</v>
      </c>
      <c r="L97" s="40">
        <v>0</v>
      </c>
      <c r="M97" s="40">
        <f t="shared" si="6"/>
        <v>3.655121475180652</v>
      </c>
    </row>
    <row r="98" spans="1:13" x14ac:dyDescent="0.25">
      <c r="A98" s="6" t="s">
        <v>67</v>
      </c>
      <c r="B98" s="7">
        <v>0</v>
      </c>
      <c r="C98" s="7">
        <v>0</v>
      </c>
      <c r="D98" s="7">
        <v>0</v>
      </c>
      <c r="E98" s="19">
        <v>0</v>
      </c>
      <c r="F98" s="19">
        <v>0</v>
      </c>
      <c r="H98" s="6" t="s">
        <v>67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</row>
    <row r="99" spans="1:13" x14ac:dyDescent="0.25">
      <c r="A99" s="6" t="s">
        <v>68</v>
      </c>
      <c r="B99" s="7">
        <v>0</v>
      </c>
      <c r="C99" s="7">
        <v>0</v>
      </c>
      <c r="D99" s="7">
        <v>0</v>
      </c>
      <c r="E99" s="19">
        <v>0</v>
      </c>
      <c r="F99" s="19">
        <v>0</v>
      </c>
      <c r="H99" s="6" t="s">
        <v>68</v>
      </c>
      <c r="I99" s="40">
        <v>0</v>
      </c>
      <c r="J99" s="40">
        <v>0</v>
      </c>
      <c r="K99" s="40">
        <v>0</v>
      </c>
      <c r="L99" s="40">
        <v>0</v>
      </c>
      <c r="M99" s="40">
        <v>0</v>
      </c>
    </row>
    <row r="100" spans="1:13" x14ac:dyDescent="0.25">
      <c r="A100" s="6" t="s">
        <v>69</v>
      </c>
      <c r="B100" s="7">
        <v>0</v>
      </c>
      <c r="C100" s="7">
        <v>0</v>
      </c>
      <c r="D100" s="7">
        <v>0</v>
      </c>
      <c r="E100" s="19">
        <v>0</v>
      </c>
      <c r="F100" s="19">
        <v>0</v>
      </c>
      <c r="H100" s="6" t="s">
        <v>69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</row>
    <row r="101" spans="1:13" x14ac:dyDescent="0.25">
      <c r="A101" s="6" t="s">
        <v>70</v>
      </c>
      <c r="B101" s="7">
        <v>0</v>
      </c>
      <c r="C101" s="7">
        <v>0</v>
      </c>
      <c r="D101" s="7">
        <v>0</v>
      </c>
      <c r="E101" s="19">
        <v>0</v>
      </c>
      <c r="F101" s="19">
        <v>0</v>
      </c>
      <c r="H101" s="6" t="s">
        <v>70</v>
      </c>
      <c r="I101" s="40">
        <v>0</v>
      </c>
      <c r="J101" s="40">
        <v>0</v>
      </c>
      <c r="K101" s="40">
        <v>0</v>
      </c>
      <c r="L101" s="40">
        <v>0</v>
      </c>
      <c r="M101" s="40">
        <v>0</v>
      </c>
    </row>
    <row r="102" spans="1:13" x14ac:dyDescent="0.25">
      <c r="A102" s="6" t="s">
        <v>71</v>
      </c>
      <c r="B102" s="7">
        <v>0</v>
      </c>
      <c r="C102" s="7">
        <v>0</v>
      </c>
      <c r="D102" s="7">
        <v>0</v>
      </c>
      <c r="E102" s="19">
        <v>23.770555335813278</v>
      </c>
      <c r="F102" s="19">
        <v>398.60612450779757</v>
      </c>
      <c r="H102" s="6" t="s">
        <v>71</v>
      </c>
      <c r="I102" s="40">
        <v>0</v>
      </c>
      <c r="J102" s="40">
        <v>0</v>
      </c>
      <c r="K102" s="40">
        <v>0</v>
      </c>
      <c r="L102" s="40">
        <f t="shared" si="6"/>
        <v>1.3760393279823675</v>
      </c>
      <c r="M102" s="40">
        <f t="shared" si="6"/>
        <v>2.6005439672683996</v>
      </c>
    </row>
    <row r="103" spans="1:13" x14ac:dyDescent="0.25">
      <c r="A103" s="63" t="s">
        <v>72</v>
      </c>
      <c r="B103" s="19">
        <f>AVERAGE(B93:B102)</f>
        <v>0</v>
      </c>
      <c r="C103" s="19">
        <f>AVERAGE(C93:C102)</f>
        <v>0</v>
      </c>
      <c r="D103" s="19">
        <f>AVERAGE(D93:D102)</f>
        <v>0</v>
      </c>
      <c r="E103" s="19">
        <f>AVERAGE(E93:E102)</f>
        <v>2.3770555335813279</v>
      </c>
      <c r="F103" s="19">
        <f>AVERAGE(F93:F102)</f>
        <v>943.08198888158347</v>
      </c>
      <c r="H103" s="6" t="s">
        <v>30</v>
      </c>
      <c r="I103" s="40">
        <f>AVERAGE(I93:I102)</f>
        <v>0</v>
      </c>
      <c r="J103" s="40">
        <f>AVERAGE(J93:J102)</f>
        <v>0</v>
      </c>
      <c r="K103" s="40">
        <f>AVERAGE(K93:K102)</f>
        <v>0</v>
      </c>
      <c r="L103" s="40">
        <f>AVERAGE(L93:L102)</f>
        <v>0.13760393279823674</v>
      </c>
      <c r="M103" s="40">
        <f>AVERAGE(M93:M102)</f>
        <v>0.9910072096669843</v>
      </c>
    </row>
    <row r="104" spans="1:13" x14ac:dyDescent="0.25">
      <c r="A104" s="63" t="s">
        <v>31</v>
      </c>
      <c r="B104" s="19">
        <f>STDEV(B93:B102)</f>
        <v>0</v>
      </c>
      <c r="C104" s="19">
        <f>STDEV(C93:C102)</f>
        <v>0</v>
      </c>
      <c r="D104" s="19">
        <f>STDEV(D93:D102)</f>
        <v>0</v>
      </c>
      <c r="E104" s="19">
        <f>STDEV(E93:E102)</f>
        <v>7.5169096108238591</v>
      </c>
      <c r="F104" s="19">
        <f>STDEV(F93:F102)</f>
        <v>1887.2472850228839</v>
      </c>
      <c r="H104" s="6" t="s">
        <v>31</v>
      </c>
      <c r="I104" s="40">
        <f>STDEV(I93:I102)</f>
        <v>0</v>
      </c>
      <c r="J104" s="40">
        <f>STDEV(J93:J102)</f>
        <v>0</v>
      </c>
      <c r="K104" s="40">
        <f>STDEV(K93:K102)</f>
        <v>0</v>
      </c>
      <c r="L104" s="40">
        <f>STDEV(L93:L102)</f>
        <v>0.43514184263917505</v>
      </c>
      <c r="M104" s="40">
        <f>STDEV(M93:M102)</f>
        <v>1.6212641508785888</v>
      </c>
    </row>
    <row r="105" spans="1:13" x14ac:dyDescent="0.25">
      <c r="B105" s="69"/>
      <c r="C105" s="69"/>
      <c r="D105" s="69"/>
      <c r="E105" s="69"/>
      <c r="F105" s="69"/>
      <c r="I105" s="69"/>
      <c r="J105" s="69"/>
      <c r="K105" s="69"/>
      <c r="L105" s="69"/>
      <c r="M105" s="69"/>
    </row>
    <row r="106" spans="1:13" ht="30" customHeight="1" x14ac:dyDescent="0.25">
      <c r="A106" s="51" t="s">
        <v>9</v>
      </c>
      <c r="B106" s="14"/>
      <c r="C106" s="14"/>
      <c r="D106" s="14"/>
      <c r="E106" s="14"/>
      <c r="F106" s="14"/>
      <c r="H106" s="51" t="s">
        <v>9</v>
      </c>
      <c r="I106" s="14"/>
      <c r="J106" s="14"/>
      <c r="K106" s="14"/>
      <c r="L106" s="14"/>
      <c r="M106" s="14"/>
    </row>
    <row r="107" spans="1:13" x14ac:dyDescent="0.25">
      <c r="A107" s="6"/>
      <c r="B107" s="17" t="s">
        <v>15</v>
      </c>
      <c r="C107" s="17" t="s">
        <v>16</v>
      </c>
      <c r="D107" s="17" t="s">
        <v>17</v>
      </c>
      <c r="E107" s="17" t="s">
        <v>18</v>
      </c>
      <c r="F107" s="17" t="s">
        <v>19</v>
      </c>
      <c r="H107" s="6"/>
      <c r="I107" s="17" t="s">
        <v>15</v>
      </c>
      <c r="J107" s="17" t="s">
        <v>16</v>
      </c>
      <c r="K107" s="17" t="s">
        <v>17</v>
      </c>
      <c r="L107" s="17" t="s">
        <v>18</v>
      </c>
      <c r="M107" s="17" t="s">
        <v>19</v>
      </c>
    </row>
    <row r="108" spans="1:13" x14ac:dyDescent="0.25">
      <c r="A108" s="6" t="s">
        <v>62</v>
      </c>
      <c r="B108" s="19">
        <v>0</v>
      </c>
      <c r="C108" s="19">
        <v>0</v>
      </c>
      <c r="D108" s="19">
        <v>0</v>
      </c>
      <c r="E108" s="19">
        <v>0</v>
      </c>
      <c r="F108" s="7">
        <v>166.96299657536233</v>
      </c>
      <c r="H108" s="6" t="s">
        <v>62</v>
      </c>
      <c r="I108" s="40">
        <v>0</v>
      </c>
      <c r="J108" s="40">
        <v>0</v>
      </c>
      <c r="K108" s="40">
        <v>0</v>
      </c>
      <c r="L108" s="40">
        <v>0</v>
      </c>
      <c r="M108" s="40">
        <f t="shared" ref="L108:M116" si="7">LOG10(F108)</f>
        <v>2.2226202306457181</v>
      </c>
    </row>
    <row r="109" spans="1:13" x14ac:dyDescent="0.25">
      <c r="A109" s="6" t="s">
        <v>63</v>
      </c>
      <c r="B109" s="19">
        <v>0</v>
      </c>
      <c r="C109" s="19">
        <v>0</v>
      </c>
      <c r="D109" s="19">
        <v>0</v>
      </c>
      <c r="E109" s="19">
        <v>0</v>
      </c>
      <c r="F109" s="7">
        <v>0</v>
      </c>
      <c r="H109" s="6" t="s">
        <v>63</v>
      </c>
      <c r="I109" s="40">
        <v>0</v>
      </c>
      <c r="J109" s="40">
        <v>0</v>
      </c>
      <c r="K109" s="40">
        <v>0</v>
      </c>
      <c r="L109" s="40">
        <v>0</v>
      </c>
      <c r="M109" s="40">
        <v>0</v>
      </c>
    </row>
    <row r="110" spans="1:13" x14ac:dyDescent="0.25">
      <c r="A110" s="6" t="s">
        <v>64</v>
      </c>
      <c r="B110" s="19">
        <v>0</v>
      </c>
      <c r="C110" s="19">
        <v>0</v>
      </c>
      <c r="D110" s="19">
        <v>0</v>
      </c>
      <c r="E110" s="19">
        <v>0</v>
      </c>
      <c r="F110" s="7">
        <v>0</v>
      </c>
      <c r="H110" s="6" t="s">
        <v>64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</row>
    <row r="111" spans="1:13" x14ac:dyDescent="0.25">
      <c r="A111" s="6" t="s">
        <v>65</v>
      </c>
      <c r="B111" s="19">
        <v>0</v>
      </c>
      <c r="C111" s="19">
        <v>0</v>
      </c>
      <c r="D111" s="19">
        <v>0</v>
      </c>
      <c r="E111" s="19">
        <v>0</v>
      </c>
      <c r="F111" s="7">
        <v>0</v>
      </c>
      <c r="H111" s="6" t="s">
        <v>65</v>
      </c>
      <c r="I111" s="40">
        <v>0</v>
      </c>
      <c r="J111" s="40">
        <v>0</v>
      </c>
      <c r="K111" s="40">
        <v>0</v>
      </c>
      <c r="L111" s="40">
        <v>0</v>
      </c>
      <c r="M111" s="40">
        <v>0</v>
      </c>
    </row>
    <row r="112" spans="1:13" x14ac:dyDescent="0.25">
      <c r="A112" s="6" t="s">
        <v>66</v>
      </c>
      <c r="B112" s="19">
        <v>0</v>
      </c>
      <c r="C112" s="19">
        <v>0</v>
      </c>
      <c r="D112" s="19">
        <v>0</v>
      </c>
      <c r="E112" s="19">
        <v>0</v>
      </c>
      <c r="F112" s="7">
        <v>133.90719818015199</v>
      </c>
      <c r="H112" s="6" t="s">
        <v>66</v>
      </c>
      <c r="I112" s="40">
        <v>0</v>
      </c>
      <c r="J112" s="40">
        <v>0</v>
      </c>
      <c r="K112" s="40">
        <v>0</v>
      </c>
      <c r="L112" s="40">
        <v>0</v>
      </c>
      <c r="M112" s="40">
        <f t="shared" si="7"/>
        <v>2.1268039231352032</v>
      </c>
    </row>
    <row r="113" spans="1:13" x14ac:dyDescent="0.25">
      <c r="A113" s="6" t="s">
        <v>67</v>
      </c>
      <c r="B113" s="19">
        <v>0</v>
      </c>
      <c r="C113" s="19">
        <v>0</v>
      </c>
      <c r="D113" s="19">
        <v>0</v>
      </c>
      <c r="E113" s="19">
        <v>0</v>
      </c>
      <c r="F113" s="7">
        <v>55.940326413806986</v>
      </c>
      <c r="H113" s="6" t="s">
        <v>67</v>
      </c>
      <c r="I113" s="40">
        <v>0</v>
      </c>
      <c r="J113" s="40">
        <v>0</v>
      </c>
      <c r="K113" s="40">
        <v>0</v>
      </c>
      <c r="L113" s="40">
        <v>0</v>
      </c>
      <c r="M113" s="40">
        <f t="shared" si="7"/>
        <v>1.7477249961667491</v>
      </c>
    </row>
    <row r="114" spans="1:13" x14ac:dyDescent="0.25">
      <c r="A114" s="6" t="s">
        <v>68</v>
      </c>
      <c r="B114" s="19">
        <v>0</v>
      </c>
      <c r="C114" s="19">
        <v>0</v>
      </c>
      <c r="D114" s="19">
        <v>0</v>
      </c>
      <c r="E114" s="19">
        <v>0</v>
      </c>
      <c r="F114" s="7">
        <v>0</v>
      </c>
      <c r="H114" s="6" t="s">
        <v>68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</row>
    <row r="115" spans="1:13" x14ac:dyDescent="0.25">
      <c r="A115" s="6" t="s">
        <v>69</v>
      </c>
      <c r="B115" s="7">
        <v>0</v>
      </c>
      <c r="C115" s="19">
        <v>0</v>
      </c>
      <c r="D115" s="19">
        <v>0</v>
      </c>
      <c r="E115" s="19">
        <v>0</v>
      </c>
      <c r="F115" s="7">
        <v>0</v>
      </c>
      <c r="H115" s="6" t="s">
        <v>69</v>
      </c>
      <c r="I115" s="40">
        <v>0</v>
      </c>
      <c r="J115" s="40">
        <v>0</v>
      </c>
      <c r="K115" s="40">
        <v>0</v>
      </c>
      <c r="L115" s="40">
        <v>0</v>
      </c>
      <c r="M115" s="40">
        <v>0</v>
      </c>
    </row>
    <row r="116" spans="1:13" x14ac:dyDescent="0.25">
      <c r="A116" s="6" t="s">
        <v>70</v>
      </c>
      <c r="B116" s="7">
        <v>0</v>
      </c>
      <c r="C116" s="19">
        <v>0</v>
      </c>
      <c r="D116" s="19">
        <v>0</v>
      </c>
      <c r="E116" s="19">
        <v>50.138983178648836</v>
      </c>
      <c r="F116" s="7">
        <v>0</v>
      </c>
      <c r="H116" s="6" t="s">
        <v>70</v>
      </c>
      <c r="I116" s="40">
        <v>0</v>
      </c>
      <c r="J116" s="40">
        <v>0</v>
      </c>
      <c r="K116" s="40">
        <v>0</v>
      </c>
      <c r="L116" s="40">
        <f t="shared" si="7"/>
        <v>1.7001755221953989</v>
      </c>
      <c r="M116" s="40">
        <v>0</v>
      </c>
    </row>
    <row r="117" spans="1:13" x14ac:dyDescent="0.25">
      <c r="A117" s="6" t="s">
        <v>71</v>
      </c>
      <c r="B117" s="19">
        <v>0</v>
      </c>
      <c r="C117" s="19">
        <v>0</v>
      </c>
      <c r="D117" s="19">
        <v>0</v>
      </c>
      <c r="E117" s="19">
        <v>0</v>
      </c>
      <c r="F117" s="19">
        <v>0</v>
      </c>
      <c r="H117" s="6" t="s">
        <v>71</v>
      </c>
      <c r="I117" s="40">
        <v>0</v>
      </c>
      <c r="J117" s="40">
        <v>0</v>
      </c>
      <c r="K117" s="40">
        <v>0</v>
      </c>
      <c r="L117" s="40">
        <v>0</v>
      </c>
      <c r="M117" s="40">
        <v>0</v>
      </c>
    </row>
    <row r="118" spans="1:13" x14ac:dyDescent="0.25">
      <c r="A118" s="63" t="s">
        <v>72</v>
      </c>
      <c r="B118" s="19">
        <f>AVERAGE(B108:B117)</f>
        <v>0</v>
      </c>
      <c r="C118" s="19">
        <f>AVERAGE(C108:C117)</f>
        <v>0</v>
      </c>
      <c r="D118" s="19">
        <f>AVERAGE(D108:D117)</f>
        <v>0</v>
      </c>
      <c r="E118" s="19">
        <f>AVERAGE(E108:E117)</f>
        <v>5.0138983178648839</v>
      </c>
      <c r="F118" s="19">
        <f>AVERAGE(F108:F117)</f>
        <v>35.681052116932129</v>
      </c>
      <c r="H118" s="6" t="s">
        <v>30</v>
      </c>
      <c r="I118" s="40">
        <f>AVERAGE(I108:I117)</f>
        <v>0</v>
      </c>
      <c r="J118" s="40">
        <f>AVERAGE(J108:J117)</f>
        <v>0</v>
      </c>
      <c r="K118" s="40">
        <f>AVERAGE(K108:K117)</f>
        <v>0</v>
      </c>
      <c r="L118" s="40">
        <f>AVERAGE(L108:L117)</f>
        <v>0.1700175522195399</v>
      </c>
      <c r="M118" s="40">
        <f>AVERAGE(M108:M117)</f>
        <v>0.60971491499476704</v>
      </c>
    </row>
    <row r="119" spans="1:13" x14ac:dyDescent="0.25">
      <c r="A119" s="63" t="s">
        <v>31</v>
      </c>
      <c r="B119" s="19">
        <f>STDEV(B108:B117)</f>
        <v>0</v>
      </c>
      <c r="C119" s="19">
        <f>STDEV(C108:C117)</f>
        <v>0</v>
      </c>
      <c r="D119" s="19">
        <f>STDEV(D108:D117)</f>
        <v>0</v>
      </c>
      <c r="E119" s="19">
        <f>STDEV(E108:E117)</f>
        <v>15.855338640939937</v>
      </c>
      <c r="F119" s="19">
        <f>STDEV(F108:F117)</f>
        <v>63.426006992797831</v>
      </c>
      <c r="H119" s="6" t="s">
        <v>31</v>
      </c>
      <c r="I119" s="40">
        <f>STDEV(I108:I117)</f>
        <v>0</v>
      </c>
      <c r="J119" s="40">
        <f>STDEV(J108:J117)</f>
        <v>0</v>
      </c>
      <c r="K119" s="40">
        <f>STDEV(K108:K117)</f>
        <v>0</v>
      </c>
      <c r="L119" s="40">
        <f>STDEV(L108:L117)</f>
        <v>0.53764270722036178</v>
      </c>
      <c r="M119" s="40">
        <f>STDEV(M108:M117)</f>
        <v>0.98884643812284967</v>
      </c>
    </row>
    <row r="120" spans="1:13" x14ac:dyDescent="0.25">
      <c r="B120" s="69"/>
      <c r="C120" s="69"/>
      <c r="D120" s="69"/>
      <c r="E120" s="69"/>
      <c r="F120" s="69"/>
      <c r="I120" s="69"/>
      <c r="J120" s="69"/>
      <c r="K120" s="69"/>
      <c r="L120" s="69"/>
      <c r="M120" s="69"/>
    </row>
    <row r="121" spans="1:13" ht="30" customHeight="1" x14ac:dyDescent="0.25">
      <c r="A121" s="51" t="s">
        <v>10</v>
      </c>
      <c r="B121" s="14"/>
      <c r="C121" s="14"/>
      <c r="D121" s="14"/>
      <c r="E121" s="14"/>
      <c r="F121" s="14"/>
      <c r="H121" s="51" t="s">
        <v>10</v>
      </c>
      <c r="I121" s="14"/>
      <c r="J121" s="14"/>
      <c r="K121" s="14"/>
      <c r="L121" s="14"/>
      <c r="M121" s="14"/>
    </row>
    <row r="122" spans="1:13" x14ac:dyDescent="0.25">
      <c r="A122" s="6"/>
      <c r="B122" s="17" t="s">
        <v>15</v>
      </c>
      <c r="C122" s="17" t="s">
        <v>16</v>
      </c>
      <c r="D122" s="17" t="s">
        <v>17</v>
      </c>
      <c r="E122" s="17" t="s">
        <v>18</v>
      </c>
      <c r="F122" s="17" t="s">
        <v>19</v>
      </c>
      <c r="H122" s="6"/>
      <c r="I122" s="17" t="s">
        <v>15</v>
      </c>
      <c r="J122" s="17" t="s">
        <v>16</v>
      </c>
      <c r="K122" s="17" t="s">
        <v>17</v>
      </c>
      <c r="L122" s="17" t="s">
        <v>18</v>
      </c>
      <c r="M122" s="17" t="s">
        <v>19</v>
      </c>
    </row>
    <row r="123" spans="1:13" x14ac:dyDescent="0.25">
      <c r="A123" s="6" t="s">
        <v>62</v>
      </c>
      <c r="B123" s="19">
        <v>0</v>
      </c>
      <c r="C123" s="19">
        <v>327902088.95409715</v>
      </c>
      <c r="D123" s="19">
        <v>154409559.52731496</v>
      </c>
      <c r="E123" s="19">
        <v>8675462.1224441081</v>
      </c>
      <c r="F123" s="19">
        <v>1445851.5650045918</v>
      </c>
      <c r="H123" s="6" t="s">
        <v>62</v>
      </c>
      <c r="I123" s="40">
        <v>0</v>
      </c>
      <c r="J123" s="40">
        <f t="shared" ref="J123:M132" si="8">LOG10(C123)</f>
        <v>8.5157441834224841</v>
      </c>
      <c r="K123" s="40">
        <f t="shared" si="8"/>
        <v>8.1886741840919779</v>
      </c>
      <c r="L123" s="40">
        <f t="shared" si="8"/>
        <v>6.9382926179738043</v>
      </c>
      <c r="M123" s="40">
        <f t="shared" si="8"/>
        <v>6.1601237094119261</v>
      </c>
    </row>
    <row r="124" spans="1:13" x14ac:dyDescent="0.25">
      <c r="A124" s="6" t="s">
        <v>63</v>
      </c>
      <c r="B124" s="19">
        <v>75537.549638958764</v>
      </c>
      <c r="C124" s="19">
        <v>0</v>
      </c>
      <c r="D124" s="19">
        <v>32699063.838109076</v>
      </c>
      <c r="E124" s="19">
        <v>1966056.4151673161</v>
      </c>
      <c r="F124" s="19">
        <v>695247.82939276088</v>
      </c>
      <c r="H124" s="6" t="s">
        <v>63</v>
      </c>
      <c r="I124" s="40">
        <f t="shared" ref="I124" si="9">LOG10(B124)</f>
        <v>4.8781628926501091</v>
      </c>
      <c r="J124" s="40">
        <v>0</v>
      </c>
      <c r="K124" s="40">
        <f t="shared" si="8"/>
        <v>7.5145353191507045</v>
      </c>
      <c r="L124" s="40">
        <f t="shared" si="8"/>
        <v>6.2935959755736031</v>
      </c>
      <c r="M124" s="40">
        <f t="shared" si="8"/>
        <v>5.842139641643759</v>
      </c>
    </row>
    <row r="125" spans="1:13" x14ac:dyDescent="0.25">
      <c r="A125" s="6" t="s">
        <v>64</v>
      </c>
      <c r="B125" s="19">
        <v>0</v>
      </c>
      <c r="C125" s="19">
        <v>0</v>
      </c>
      <c r="D125" s="19">
        <v>72121228.817060813</v>
      </c>
      <c r="E125" s="19">
        <v>5898503.8662955668</v>
      </c>
      <c r="F125" s="19">
        <v>146198.04181398245</v>
      </c>
      <c r="H125" s="6" t="s">
        <v>64</v>
      </c>
      <c r="I125" s="40">
        <v>0</v>
      </c>
      <c r="J125" s="40">
        <v>0</v>
      </c>
      <c r="K125" s="40">
        <f t="shared" si="8"/>
        <v>7.858063117716509</v>
      </c>
      <c r="L125" s="40">
        <f t="shared" si="8"/>
        <v>6.7707418684201102</v>
      </c>
      <c r="M125" s="40">
        <f t="shared" si="8"/>
        <v>5.1649415556924483</v>
      </c>
    </row>
    <row r="126" spans="1:13" x14ac:dyDescent="0.25">
      <c r="A126" s="6" t="s">
        <v>65</v>
      </c>
      <c r="B126" s="19">
        <v>0</v>
      </c>
      <c r="C126" s="19">
        <v>42286223.524648853</v>
      </c>
      <c r="D126" s="19">
        <v>8198042.6530225957</v>
      </c>
      <c r="E126" s="19">
        <v>7684432.1589721432</v>
      </c>
      <c r="F126" s="19">
        <v>484837.83284267271</v>
      </c>
      <c r="H126" s="6" t="s">
        <v>65</v>
      </c>
      <c r="I126" s="40">
        <v>0</v>
      </c>
      <c r="J126" s="40">
        <f t="shared" si="8"/>
        <v>7.626198901140266</v>
      </c>
      <c r="K126" s="40">
        <f t="shared" si="8"/>
        <v>6.9137101735467379</v>
      </c>
      <c r="L126" s="40">
        <f t="shared" si="8"/>
        <v>6.8856117808355819</v>
      </c>
      <c r="M126" s="40">
        <f t="shared" si="8"/>
        <v>5.6855965013268257</v>
      </c>
    </row>
    <row r="127" spans="1:13" x14ac:dyDescent="0.25">
      <c r="A127" s="6" t="s">
        <v>66</v>
      </c>
      <c r="B127" s="19">
        <v>0</v>
      </c>
      <c r="C127" s="19">
        <v>10188995.093200916</v>
      </c>
      <c r="D127" s="19">
        <v>22616.546145468761</v>
      </c>
      <c r="E127" s="19">
        <v>4948388.6442762753</v>
      </c>
      <c r="F127" s="19">
        <v>570774.09634428949</v>
      </c>
      <c r="H127" s="6" t="s">
        <v>66</v>
      </c>
      <c r="I127" s="40">
        <v>0</v>
      </c>
      <c r="J127" s="40">
        <f t="shared" si="8"/>
        <v>7.0081313530939084</v>
      </c>
      <c r="K127" s="40">
        <f t="shared" si="8"/>
        <v>4.3544262829726001</v>
      </c>
      <c r="L127" s="40">
        <f t="shared" si="8"/>
        <v>6.6944638015949662</v>
      </c>
      <c r="M127" s="40">
        <f t="shared" si="8"/>
        <v>5.7564642551398597</v>
      </c>
    </row>
    <row r="128" spans="1:13" x14ac:dyDescent="0.25">
      <c r="A128" s="6" t="s">
        <v>67</v>
      </c>
      <c r="B128" s="19">
        <v>0</v>
      </c>
      <c r="C128" s="19">
        <v>0</v>
      </c>
      <c r="D128" s="19">
        <v>245258.87435835772</v>
      </c>
      <c r="E128" s="19">
        <v>2951784.5880183368</v>
      </c>
      <c r="F128" s="19">
        <v>15551.216109237595</v>
      </c>
      <c r="H128" s="6" t="s">
        <v>67</v>
      </c>
      <c r="I128" s="40">
        <v>0</v>
      </c>
      <c r="J128" s="40">
        <v>0</v>
      </c>
      <c r="K128" s="40">
        <f t="shared" si="8"/>
        <v>5.3896247306906693</v>
      </c>
      <c r="L128" s="40">
        <f t="shared" si="8"/>
        <v>6.4700846608581637</v>
      </c>
      <c r="M128" s="40">
        <f t="shared" si="8"/>
        <v>4.1917643566348834</v>
      </c>
    </row>
    <row r="129" spans="1:13" x14ac:dyDescent="0.25">
      <c r="A129" s="6" t="s">
        <v>68</v>
      </c>
      <c r="B129" s="19">
        <v>0</v>
      </c>
      <c r="C129" s="19">
        <v>972872158.15852833</v>
      </c>
      <c r="D129" s="19">
        <v>203503478.89528379</v>
      </c>
      <c r="E129" s="19">
        <v>16875363.201717783</v>
      </c>
      <c r="F129" s="19">
        <v>98447.95759180341</v>
      </c>
      <c r="H129" s="6" t="s">
        <v>68</v>
      </c>
      <c r="I129" s="40">
        <v>0</v>
      </c>
      <c r="J129" s="40">
        <f t="shared" si="8"/>
        <v>8.9880557748479397</v>
      </c>
      <c r="K129" s="40">
        <f t="shared" si="8"/>
        <v>8.3085718378959346</v>
      </c>
      <c r="L129" s="40">
        <f t="shared" si="8"/>
        <v>7.2272531287507302</v>
      </c>
      <c r="M129" s="40">
        <f t="shared" si="8"/>
        <v>4.9932067106639746</v>
      </c>
    </row>
    <row r="130" spans="1:13" x14ac:dyDescent="0.25">
      <c r="A130" s="6" t="s">
        <v>69</v>
      </c>
      <c r="B130" s="19">
        <v>0</v>
      </c>
      <c r="C130" s="19">
        <v>0</v>
      </c>
      <c r="D130" s="19">
        <v>149856.78431652088</v>
      </c>
      <c r="E130" s="19">
        <v>81941.106563204448</v>
      </c>
      <c r="F130" s="19">
        <v>922731.99457912275</v>
      </c>
      <c r="H130" s="6" t="s">
        <v>69</v>
      </c>
      <c r="I130" s="40">
        <v>0</v>
      </c>
      <c r="J130" s="40">
        <v>0</v>
      </c>
      <c r="K130" s="40">
        <f t="shared" si="8"/>
        <v>5.1756764091070417</v>
      </c>
      <c r="L130" s="40">
        <f t="shared" si="8"/>
        <v>4.9135018245310684</v>
      </c>
      <c r="M130" s="40">
        <f t="shared" si="8"/>
        <v>5.9650755794908603</v>
      </c>
    </row>
    <row r="131" spans="1:13" x14ac:dyDescent="0.25">
      <c r="A131" s="6" t="s">
        <v>70</v>
      </c>
      <c r="B131" s="19">
        <v>0</v>
      </c>
      <c r="C131" s="19">
        <v>0</v>
      </c>
      <c r="D131" s="19">
        <v>17879029.833252169</v>
      </c>
      <c r="E131" s="19">
        <v>45946810.071515895</v>
      </c>
      <c r="F131" s="19">
        <v>4545383.0415930282</v>
      </c>
      <c r="H131" s="6" t="s">
        <v>70</v>
      </c>
      <c r="I131" s="40">
        <v>0</v>
      </c>
      <c r="J131" s="40">
        <v>0</v>
      </c>
      <c r="K131" s="40">
        <f t="shared" si="8"/>
        <v>7.2523439490518227</v>
      </c>
      <c r="L131" s="40">
        <f t="shared" si="8"/>
        <v>7.6622553652013927</v>
      </c>
      <c r="M131" s="40">
        <f t="shared" si="8"/>
        <v>6.6575704873029098</v>
      </c>
    </row>
    <row r="132" spans="1:13" x14ac:dyDescent="0.25">
      <c r="A132" s="6" t="s">
        <v>71</v>
      </c>
      <c r="B132" s="19">
        <v>0</v>
      </c>
      <c r="C132" s="19">
        <v>186089696.9908576</v>
      </c>
      <c r="D132" s="19">
        <v>10167775.906476062</v>
      </c>
      <c r="E132" s="19">
        <v>482659.86571923702</v>
      </c>
      <c r="F132" s="19">
        <v>8024713.6004017917</v>
      </c>
      <c r="H132" s="6" t="s">
        <v>71</v>
      </c>
      <c r="I132" s="40">
        <v>0</v>
      </c>
      <c r="J132" s="40">
        <f t="shared" si="8"/>
        <v>8.2697223287251589</v>
      </c>
      <c r="K132" s="40">
        <f t="shared" si="8"/>
        <v>7.0072259659828768</v>
      </c>
      <c r="L132" s="40">
        <f t="shared" si="8"/>
        <v>5.6836411877324542</v>
      </c>
      <c r="M132" s="40">
        <f t="shared" si="8"/>
        <v>6.9044295415149568</v>
      </c>
    </row>
    <row r="133" spans="1:13" x14ac:dyDescent="0.25">
      <c r="A133" s="63" t="s">
        <v>72</v>
      </c>
      <c r="B133" s="19">
        <f>AVERAGE(B123:B132)</f>
        <v>7553.7549638958762</v>
      </c>
      <c r="C133" s="19">
        <f>AVERAGE(C123:C132)</f>
        <v>153933916.27213329</v>
      </c>
      <c r="D133" s="19">
        <f>AVERAGE(D123:D132)</f>
        <v>49939591.167533986</v>
      </c>
      <c r="E133" s="19">
        <f>AVERAGE(E123:E132)</f>
        <v>9551140.2040689867</v>
      </c>
      <c r="F133" s="19">
        <f>AVERAGE(F123:F132)</f>
        <v>1694973.7175673279</v>
      </c>
      <c r="H133" s="6" t="s">
        <v>30</v>
      </c>
      <c r="I133" s="40">
        <f>AVERAGE(I123:I132)</f>
        <v>0.48781628926501092</v>
      </c>
      <c r="J133" s="40">
        <f>AVERAGE(J123:J132)</f>
        <v>4.0407852541229756</v>
      </c>
      <c r="K133" s="40">
        <f>AVERAGE(K123:K132)</f>
        <v>6.796285197020687</v>
      </c>
      <c r="L133" s="40">
        <f>AVERAGE(L123:L132)</f>
        <v>6.5539442211471863</v>
      </c>
      <c r="M133" s="40">
        <f>AVERAGE(M123:M132)</f>
        <v>5.7321312338822406</v>
      </c>
    </row>
    <row r="134" spans="1:13" x14ac:dyDescent="0.25">
      <c r="A134" s="63" t="s">
        <v>31</v>
      </c>
      <c r="B134" s="19">
        <f>STDEV(B123:B132)</f>
        <v>23887.070572713932</v>
      </c>
      <c r="C134" s="19">
        <f>STDEV(C123:C132)</f>
        <v>307961907.08139122</v>
      </c>
      <c r="D134" s="19">
        <f>STDEV(D123:D132)</f>
        <v>72324412.012475386</v>
      </c>
      <c r="E134" s="19">
        <f>STDEV(E123:E132)</f>
        <v>13703428.48670415</v>
      </c>
      <c r="F134" s="19">
        <f>STDEV(F123:F132)</f>
        <v>2589393.439447341</v>
      </c>
      <c r="H134" s="6" t="s">
        <v>31</v>
      </c>
      <c r="I134" s="40">
        <f>STDEV(I123:I132)</f>
        <v>1.5426105538089798</v>
      </c>
      <c r="J134" s="40">
        <f>STDEV(J123:J132)</f>
        <v>4.2906191348890017</v>
      </c>
      <c r="K134" s="40">
        <f>STDEV(K123:K132)</f>
        <v>1.3623113223833845</v>
      </c>
      <c r="L134" s="40">
        <f>STDEV(L123:L132)</f>
        <v>0.78382713309262897</v>
      </c>
      <c r="M134" s="40">
        <f>STDEV(M123:M132)</f>
        <v>0.79745880330558372</v>
      </c>
    </row>
    <row r="135" spans="1:13" x14ac:dyDescent="0.25">
      <c r="B135" s="69"/>
      <c r="C135" s="69"/>
      <c r="D135" s="69"/>
      <c r="E135" s="69"/>
      <c r="F135" s="69"/>
      <c r="I135" s="69"/>
      <c r="J135" s="69"/>
      <c r="K135" s="69"/>
      <c r="L135" s="69"/>
      <c r="M135" s="69"/>
    </row>
    <row r="136" spans="1:13" ht="30" customHeight="1" x14ac:dyDescent="0.25">
      <c r="A136" s="51" t="s">
        <v>83</v>
      </c>
      <c r="B136" s="14"/>
      <c r="C136" s="14"/>
      <c r="D136" s="14"/>
      <c r="E136" s="14"/>
      <c r="F136" s="14"/>
      <c r="I136" s="69"/>
      <c r="J136" s="69"/>
      <c r="K136" s="69"/>
      <c r="L136" s="69"/>
      <c r="M136" s="69"/>
    </row>
    <row r="137" spans="1:13" x14ac:dyDescent="0.25">
      <c r="A137" s="6"/>
      <c r="B137" s="17" t="s">
        <v>15</v>
      </c>
      <c r="C137" s="17" t="s">
        <v>16</v>
      </c>
      <c r="D137" s="17" t="s">
        <v>17</v>
      </c>
      <c r="E137" s="17" t="s">
        <v>18</v>
      </c>
      <c r="F137" s="17" t="s">
        <v>19</v>
      </c>
      <c r="I137" s="69"/>
      <c r="J137" s="69"/>
      <c r="K137" s="69"/>
      <c r="L137" s="69"/>
      <c r="M137" s="69"/>
    </row>
    <row r="138" spans="1:13" x14ac:dyDescent="0.25">
      <c r="A138" s="6" t="s">
        <v>62</v>
      </c>
      <c r="B138" s="70"/>
      <c r="C138" s="70"/>
      <c r="D138" s="70"/>
      <c r="E138" s="70"/>
      <c r="F138" s="70">
        <v>29.808345794677734</v>
      </c>
      <c r="I138" s="69"/>
      <c r="J138" s="69"/>
      <c r="K138" s="69"/>
      <c r="L138" s="69"/>
      <c r="M138" s="69"/>
    </row>
    <row r="139" spans="1:13" x14ac:dyDescent="0.25">
      <c r="A139" s="6" t="s">
        <v>63</v>
      </c>
      <c r="B139" s="70"/>
      <c r="C139" s="70"/>
      <c r="D139" s="70"/>
      <c r="E139" s="70">
        <v>29.011337280273438</v>
      </c>
      <c r="F139" s="70">
        <v>30.250303268432617</v>
      </c>
      <c r="I139" s="69"/>
      <c r="J139" s="69"/>
      <c r="K139" s="69"/>
      <c r="L139" s="69"/>
      <c r="M139" s="69"/>
    </row>
    <row r="140" spans="1:13" x14ac:dyDescent="0.25">
      <c r="A140" s="6" t="s">
        <v>64</v>
      </c>
      <c r="B140" s="70"/>
      <c r="C140" s="70"/>
      <c r="D140" s="70"/>
      <c r="E140" s="70"/>
      <c r="F140" s="70">
        <v>25.620395660400391</v>
      </c>
      <c r="I140" s="69"/>
      <c r="J140" s="69"/>
      <c r="K140" s="69"/>
      <c r="L140" s="69"/>
      <c r="M140" s="69"/>
    </row>
    <row r="141" spans="1:13" x14ac:dyDescent="0.25">
      <c r="A141" s="6" t="s">
        <v>65</v>
      </c>
      <c r="B141" s="70"/>
      <c r="C141" s="70"/>
      <c r="D141" s="70"/>
      <c r="E141" s="70"/>
      <c r="F141" s="70"/>
      <c r="I141" s="69"/>
      <c r="J141" s="69"/>
      <c r="K141" s="69"/>
      <c r="L141" s="69"/>
      <c r="M141" s="69"/>
    </row>
    <row r="142" spans="1:13" x14ac:dyDescent="0.25">
      <c r="A142" s="6" t="s">
        <v>66</v>
      </c>
      <c r="B142" s="70"/>
      <c r="C142" s="70"/>
      <c r="D142" s="70">
        <v>27.624166488647461</v>
      </c>
      <c r="E142" s="70"/>
      <c r="F142" s="70"/>
      <c r="I142" s="69"/>
      <c r="J142" s="69"/>
      <c r="K142" s="69"/>
      <c r="L142" s="69"/>
      <c r="M142" s="69"/>
    </row>
    <row r="143" spans="1:13" x14ac:dyDescent="0.25">
      <c r="A143" s="6" t="s">
        <v>67</v>
      </c>
      <c r="B143" s="70"/>
      <c r="C143" s="70"/>
      <c r="D143" s="70"/>
      <c r="E143" s="70"/>
      <c r="F143" s="70"/>
      <c r="I143" s="69"/>
      <c r="J143" s="69"/>
      <c r="K143" s="69"/>
      <c r="L143" s="69"/>
      <c r="M143" s="69"/>
    </row>
    <row r="144" spans="1:13" x14ac:dyDescent="0.25">
      <c r="A144" s="6" t="s">
        <v>68</v>
      </c>
      <c r="B144" s="21">
        <v>30.753236770629883</v>
      </c>
      <c r="C144" s="70"/>
      <c r="D144" s="70"/>
      <c r="E144" s="70">
        <v>21.024818420410156</v>
      </c>
      <c r="F144" s="70">
        <v>26.097972869873047</v>
      </c>
      <c r="I144" s="69"/>
      <c r="J144" s="69"/>
      <c r="K144" s="69"/>
      <c r="L144" s="69"/>
      <c r="M144" s="69"/>
    </row>
    <row r="145" spans="1:13" x14ac:dyDescent="0.25">
      <c r="A145" s="6" t="s">
        <v>69</v>
      </c>
      <c r="B145" s="70"/>
      <c r="C145" s="70"/>
      <c r="D145" s="70"/>
      <c r="E145" s="70">
        <v>32.011688232421875</v>
      </c>
      <c r="F145" s="70"/>
      <c r="I145" s="69"/>
      <c r="J145" s="69"/>
      <c r="K145" s="69"/>
      <c r="L145" s="69"/>
      <c r="M145" s="69"/>
    </row>
    <row r="146" spans="1:13" x14ac:dyDescent="0.25">
      <c r="A146" s="6" t="s">
        <v>70</v>
      </c>
      <c r="B146" s="70"/>
      <c r="C146" s="70"/>
      <c r="D146" s="70"/>
      <c r="E146" s="70">
        <v>27.214313507080078</v>
      </c>
      <c r="F146" s="70"/>
      <c r="I146" s="69"/>
      <c r="J146" s="69"/>
      <c r="K146" s="69"/>
      <c r="L146" s="69"/>
      <c r="M146" s="69"/>
    </row>
    <row r="147" spans="1:13" x14ac:dyDescent="0.25">
      <c r="A147" s="6" t="s">
        <v>71</v>
      </c>
      <c r="B147" s="71"/>
      <c r="C147" s="71"/>
      <c r="D147" s="71"/>
      <c r="E147" s="70">
        <v>25.051555633544922</v>
      </c>
      <c r="F147" s="70">
        <v>30.751352310180664</v>
      </c>
      <c r="I147" s="69"/>
      <c r="J147" s="69"/>
      <c r="K147" s="69"/>
      <c r="L147" s="69"/>
      <c r="M147" s="69"/>
    </row>
    <row r="148" spans="1:13" x14ac:dyDescent="0.25">
      <c r="A148" s="63" t="s">
        <v>90</v>
      </c>
      <c r="B148" s="70">
        <f>AVERAGE(B138:B147)</f>
        <v>30.753236770629883</v>
      </c>
      <c r="C148" s="70"/>
      <c r="D148" s="70">
        <f>AVERAGE(D138:D147)</f>
        <v>27.624166488647461</v>
      </c>
      <c r="E148" s="70">
        <f>AVERAGE(E138:E147)</f>
        <v>26.862742614746093</v>
      </c>
      <c r="F148" s="70">
        <f>AVERAGE(F138:F147)</f>
        <v>28.505673980712892</v>
      </c>
      <c r="I148" s="69"/>
      <c r="J148" s="69"/>
      <c r="K148" s="69"/>
      <c r="L148" s="69"/>
      <c r="M148" s="69"/>
    </row>
    <row r="149" spans="1:13" x14ac:dyDescent="0.25">
      <c r="A149" s="63" t="s">
        <v>31</v>
      </c>
      <c r="B149" s="70"/>
      <c r="C149" s="70"/>
      <c r="D149" s="70"/>
      <c r="E149" s="70">
        <f>STDEV(E138:E147)</f>
        <v>4.1416620843128129</v>
      </c>
      <c r="F149" s="70">
        <f>STDEV(F138:F147)</f>
        <v>2.444668279680998</v>
      </c>
      <c r="I149" s="69"/>
      <c r="J149" s="69"/>
      <c r="K149" s="69"/>
      <c r="L149" s="69"/>
      <c r="M149" s="69"/>
    </row>
    <row r="150" spans="1:13" x14ac:dyDescent="0.25">
      <c r="B150" s="69"/>
      <c r="C150" s="69"/>
      <c r="D150" s="69"/>
      <c r="E150" s="69"/>
      <c r="F150" s="69"/>
      <c r="I150" s="69"/>
      <c r="J150" s="69"/>
      <c r="K150" s="69"/>
      <c r="L150" s="69"/>
      <c r="M150" s="69"/>
    </row>
    <row r="151" spans="1:13" ht="30" customHeight="1" x14ac:dyDescent="0.25">
      <c r="A151" s="51" t="s">
        <v>8</v>
      </c>
      <c r="B151" s="14"/>
      <c r="C151" s="14"/>
      <c r="D151" s="14"/>
      <c r="E151" s="14"/>
      <c r="F151" s="14"/>
      <c r="H151" s="51" t="s">
        <v>8</v>
      </c>
      <c r="I151" s="14"/>
      <c r="J151" s="14"/>
      <c r="K151" s="14"/>
      <c r="L151" s="14"/>
      <c r="M151" s="14"/>
    </row>
    <row r="152" spans="1:13" x14ac:dyDescent="0.25">
      <c r="A152" s="6"/>
      <c r="B152" s="17" t="s">
        <v>15</v>
      </c>
      <c r="C152" s="17" t="s">
        <v>16</v>
      </c>
      <c r="D152" s="17" t="s">
        <v>17</v>
      </c>
      <c r="E152" s="17" t="s">
        <v>18</v>
      </c>
      <c r="F152" s="17" t="s">
        <v>19</v>
      </c>
      <c r="H152" s="6"/>
      <c r="I152" s="17" t="s">
        <v>15</v>
      </c>
      <c r="J152" s="17" t="s">
        <v>16</v>
      </c>
      <c r="K152" s="17" t="s">
        <v>17</v>
      </c>
      <c r="L152" s="17" t="s">
        <v>18</v>
      </c>
      <c r="M152" s="17" t="s">
        <v>19</v>
      </c>
    </row>
    <row r="153" spans="1:13" x14ac:dyDescent="0.25">
      <c r="A153" s="6" t="s">
        <v>62</v>
      </c>
      <c r="B153" s="19">
        <v>0</v>
      </c>
      <c r="C153" s="19">
        <v>0</v>
      </c>
      <c r="D153" s="7">
        <v>32.568014016527272</v>
      </c>
      <c r="E153" s="7">
        <v>3718.6928387767198</v>
      </c>
      <c r="F153" s="7">
        <v>317.70376850422957</v>
      </c>
      <c r="H153" s="6" t="s">
        <v>62</v>
      </c>
      <c r="I153" s="40">
        <v>0</v>
      </c>
      <c r="J153" s="40">
        <v>0</v>
      </c>
      <c r="K153" s="40">
        <f t="shared" ref="K153:M162" si="10">LOG10(D153)</f>
        <v>1.512791276281781</v>
      </c>
      <c r="L153" s="40">
        <f t="shared" si="10"/>
        <v>3.5703903074438132</v>
      </c>
      <c r="M153" s="40">
        <f t="shared" si="10"/>
        <v>2.5020223663250549</v>
      </c>
    </row>
    <row r="154" spans="1:13" x14ac:dyDescent="0.25">
      <c r="A154" s="6" t="s">
        <v>63</v>
      </c>
      <c r="B154" s="19">
        <v>0</v>
      </c>
      <c r="C154" s="19">
        <v>0</v>
      </c>
      <c r="D154" s="7">
        <v>83.907464800172107</v>
      </c>
      <c r="E154" s="7">
        <v>0</v>
      </c>
      <c r="F154" s="7">
        <v>0</v>
      </c>
      <c r="H154" s="6" t="s">
        <v>63</v>
      </c>
      <c r="I154" s="40">
        <v>0</v>
      </c>
      <c r="J154" s="40">
        <v>0</v>
      </c>
      <c r="K154" s="40">
        <f t="shared" si="10"/>
        <v>1.9238005994140488</v>
      </c>
      <c r="L154" s="40">
        <v>0</v>
      </c>
      <c r="M154" s="40">
        <v>0</v>
      </c>
    </row>
    <row r="155" spans="1:13" x14ac:dyDescent="0.25">
      <c r="A155" s="6" t="s">
        <v>64</v>
      </c>
      <c r="B155" s="19">
        <v>0</v>
      </c>
      <c r="C155" s="19">
        <v>0</v>
      </c>
      <c r="D155" s="7">
        <v>0</v>
      </c>
      <c r="E155" s="7">
        <v>0</v>
      </c>
      <c r="F155" s="7">
        <v>0</v>
      </c>
      <c r="H155" s="6" t="s">
        <v>64</v>
      </c>
      <c r="I155" s="40">
        <v>0</v>
      </c>
      <c r="J155" s="40">
        <v>0</v>
      </c>
      <c r="K155" s="40">
        <v>0</v>
      </c>
      <c r="L155" s="40">
        <v>0</v>
      </c>
      <c r="M155" s="40">
        <v>0</v>
      </c>
    </row>
    <row r="156" spans="1:13" x14ac:dyDescent="0.25">
      <c r="A156" s="6" t="s">
        <v>65</v>
      </c>
      <c r="B156" s="19">
        <v>0</v>
      </c>
      <c r="C156" s="19">
        <v>0</v>
      </c>
      <c r="D156" s="7">
        <v>0</v>
      </c>
      <c r="E156" s="7">
        <v>41.711977130068036</v>
      </c>
      <c r="F156" s="7">
        <v>671.29781796519126</v>
      </c>
      <c r="H156" s="6" t="s">
        <v>65</v>
      </c>
      <c r="I156" s="40">
        <v>0</v>
      </c>
      <c r="J156" s="40">
        <v>0</v>
      </c>
      <c r="K156" s="40">
        <v>0</v>
      </c>
      <c r="L156" s="40">
        <f t="shared" si="10"/>
        <v>1.6202607757084122</v>
      </c>
      <c r="M156" s="40">
        <f t="shared" si="10"/>
        <v>2.8269152355251306</v>
      </c>
    </row>
    <row r="157" spans="1:13" x14ac:dyDescent="0.25">
      <c r="A157" s="6" t="s">
        <v>66</v>
      </c>
      <c r="B157" s="19">
        <v>0</v>
      </c>
      <c r="C157" s="19">
        <v>0</v>
      </c>
      <c r="D157" s="7">
        <v>0</v>
      </c>
      <c r="E157" s="7">
        <v>1137.0420764749244</v>
      </c>
      <c r="F157" s="7">
        <v>25.419344928248449</v>
      </c>
      <c r="H157" s="6" t="s">
        <v>66</v>
      </c>
      <c r="I157" s="40">
        <v>0</v>
      </c>
      <c r="J157" s="40">
        <v>0</v>
      </c>
      <c r="K157" s="40">
        <v>0</v>
      </c>
      <c r="L157" s="40">
        <f t="shared" si="10"/>
        <v>3.0557765361413538</v>
      </c>
      <c r="M157" s="40">
        <f t="shared" si="10"/>
        <v>1.4051643543331465</v>
      </c>
    </row>
    <row r="158" spans="1:13" x14ac:dyDescent="0.25">
      <c r="A158" s="6" t="s">
        <v>67</v>
      </c>
      <c r="B158" s="19">
        <v>0</v>
      </c>
      <c r="C158" s="19">
        <v>0</v>
      </c>
      <c r="D158" s="19">
        <v>0</v>
      </c>
      <c r="E158" s="7">
        <v>28.589642191417706</v>
      </c>
      <c r="F158" s="7">
        <v>0</v>
      </c>
      <c r="H158" s="6" t="s">
        <v>67</v>
      </c>
      <c r="I158" s="40">
        <v>0</v>
      </c>
      <c r="J158" s="40">
        <v>0</v>
      </c>
      <c r="K158" s="40">
        <v>0</v>
      </c>
      <c r="L158" s="40">
        <f t="shared" si="10"/>
        <v>1.4562087200566503</v>
      </c>
      <c r="M158" s="40">
        <v>0</v>
      </c>
    </row>
    <row r="159" spans="1:13" x14ac:dyDescent="0.25">
      <c r="A159" s="6" t="s">
        <v>68</v>
      </c>
      <c r="B159" s="19">
        <v>0</v>
      </c>
      <c r="C159" s="19">
        <v>0</v>
      </c>
      <c r="D159" s="19">
        <v>193.90255094554334</v>
      </c>
      <c r="E159" s="7">
        <v>0</v>
      </c>
      <c r="F159" s="7">
        <v>0</v>
      </c>
      <c r="H159" s="6" t="s">
        <v>68</v>
      </c>
      <c r="I159" s="40">
        <v>0</v>
      </c>
      <c r="J159" s="40">
        <v>0</v>
      </c>
      <c r="K159" s="40">
        <f t="shared" si="10"/>
        <v>2.2875835226129273</v>
      </c>
      <c r="L159" s="40">
        <v>0</v>
      </c>
      <c r="M159" s="40">
        <v>0</v>
      </c>
    </row>
    <row r="160" spans="1:13" x14ac:dyDescent="0.25">
      <c r="A160" s="6" t="s">
        <v>69</v>
      </c>
      <c r="B160" s="19">
        <v>0</v>
      </c>
      <c r="C160" s="19">
        <v>0</v>
      </c>
      <c r="D160" s="19">
        <v>0</v>
      </c>
      <c r="E160" s="7">
        <v>248.70897445915489</v>
      </c>
      <c r="F160" s="7">
        <v>10872.383457052452</v>
      </c>
      <c r="H160" s="6" t="s">
        <v>69</v>
      </c>
      <c r="I160" s="40">
        <v>0</v>
      </c>
      <c r="J160" s="40">
        <v>0</v>
      </c>
      <c r="K160" s="40">
        <v>0</v>
      </c>
      <c r="L160" s="40">
        <f t="shared" si="10"/>
        <v>2.3956914567125098</v>
      </c>
      <c r="M160" s="40">
        <f t="shared" si="10"/>
        <v>4.0363247610851047</v>
      </c>
    </row>
    <row r="161" spans="1:13" x14ac:dyDescent="0.25">
      <c r="A161" s="6" t="s">
        <v>70</v>
      </c>
      <c r="B161" s="19">
        <v>55.517167112639683</v>
      </c>
      <c r="C161" s="19">
        <v>0</v>
      </c>
      <c r="D161" s="19">
        <v>34.755161040951513</v>
      </c>
      <c r="E161" s="7">
        <v>45.859754993136697</v>
      </c>
      <c r="F161" s="7">
        <v>53.051496221813728</v>
      </c>
      <c r="H161" s="6" t="s">
        <v>70</v>
      </c>
      <c r="I161" s="40">
        <f t="shared" ref="I161" si="11">LOG10(B161)</f>
        <v>1.7444272971669446</v>
      </c>
      <c r="J161" s="40">
        <v>0</v>
      </c>
      <c r="K161" s="40">
        <f t="shared" si="10"/>
        <v>1.541019305190199</v>
      </c>
      <c r="L161" s="40">
        <f t="shared" si="10"/>
        <v>1.6614317301712207</v>
      </c>
      <c r="M161" s="40">
        <f t="shared" si="10"/>
        <v>1.7246976369030351</v>
      </c>
    </row>
    <row r="162" spans="1:13" x14ac:dyDescent="0.25">
      <c r="A162" s="6" t="s">
        <v>71</v>
      </c>
      <c r="B162" s="19">
        <v>0</v>
      </c>
      <c r="C162" s="19">
        <v>0</v>
      </c>
      <c r="D162" s="19">
        <v>0</v>
      </c>
      <c r="E162" s="19">
        <v>53.502327923027728</v>
      </c>
      <c r="F162" s="19">
        <v>0</v>
      </c>
      <c r="H162" s="6" t="s">
        <v>71</v>
      </c>
      <c r="I162" s="40">
        <v>0</v>
      </c>
      <c r="J162" s="40">
        <v>0</v>
      </c>
      <c r="K162" s="40">
        <v>0</v>
      </c>
      <c r="L162" s="40">
        <f t="shared" si="10"/>
        <v>1.7283726788834748</v>
      </c>
      <c r="M162" s="40">
        <v>0</v>
      </c>
    </row>
    <row r="163" spans="1:13" x14ac:dyDescent="0.25">
      <c r="A163" s="63" t="s">
        <v>72</v>
      </c>
      <c r="B163" s="19">
        <f>AVERAGE(B153:B162)</f>
        <v>5.5517167112639685</v>
      </c>
      <c r="C163" s="19">
        <f>AVERAGE(C153:C162)</f>
        <v>0</v>
      </c>
      <c r="D163" s="19">
        <f>AVERAGE(D153:D162)</f>
        <v>34.51331908031942</v>
      </c>
      <c r="E163" s="19">
        <f>AVERAGE(E153:E162)</f>
        <v>527.4107591948449</v>
      </c>
      <c r="F163" s="19">
        <f>AVERAGE(F153:F162)</f>
        <v>1193.9855884671936</v>
      </c>
      <c r="H163" s="6" t="s">
        <v>30</v>
      </c>
      <c r="I163" s="40">
        <f>AVERAGE(I153:I162)</f>
        <v>0.17444272971669444</v>
      </c>
      <c r="J163" s="40">
        <f>AVERAGE(J153:J162)</f>
        <v>0</v>
      </c>
      <c r="K163" s="40">
        <f>AVERAGE(K153:K162)</f>
        <v>0.72651947034989561</v>
      </c>
      <c r="L163" s="40">
        <f>AVERAGE(L153:L162)</f>
        <v>1.5488132205117435</v>
      </c>
      <c r="M163" s="40">
        <f>AVERAGE(M153:M162)</f>
        <v>1.2495124354171474</v>
      </c>
    </row>
    <row r="164" spans="1:13" x14ac:dyDescent="0.25">
      <c r="A164" s="63" t="s">
        <v>31</v>
      </c>
      <c r="B164" s="19">
        <f>STDEV(B153:B162)</f>
        <v>17.556069731613512</v>
      </c>
      <c r="C164" s="19">
        <f>STDEV(C153:C162)</f>
        <v>0</v>
      </c>
      <c r="D164" s="19">
        <f>STDEV(D153:D162)</f>
        <v>62.35700684939988</v>
      </c>
      <c r="E164" s="19">
        <f>STDEV(E153:E162)</f>
        <v>1174.2278337781202</v>
      </c>
      <c r="F164" s="19">
        <f>STDEV(F153:F162)</f>
        <v>3407.6342923205193</v>
      </c>
      <c r="H164" s="6" t="s">
        <v>31</v>
      </c>
      <c r="I164" s="40">
        <f>STDEV(I153:I162)</f>
        <v>0.55163634716189358</v>
      </c>
      <c r="J164" s="40">
        <f>STDEV(J153:J162)</f>
        <v>0</v>
      </c>
      <c r="K164" s="40">
        <f>STDEV(K153:K162)</f>
        <v>0.96142369292305463</v>
      </c>
      <c r="L164" s="40">
        <f>STDEV(L153:L162)</f>
        <v>1.2618323163191134</v>
      </c>
      <c r="M164" s="40">
        <f>STDEV(M153:M162)</f>
        <v>1.4862233564078582</v>
      </c>
    </row>
    <row r="165" spans="1:13" x14ac:dyDescent="0.25">
      <c r="B165" s="69"/>
      <c r="C165" s="69"/>
      <c r="D165" s="69"/>
      <c r="E165" s="69"/>
      <c r="F165" s="69"/>
      <c r="I165" s="69"/>
      <c r="J165" s="69"/>
      <c r="K165" s="69"/>
      <c r="L165" s="69"/>
      <c r="M165" s="69"/>
    </row>
    <row r="166" spans="1:13" ht="30" customHeight="1" x14ac:dyDescent="0.25">
      <c r="A166" s="51" t="s">
        <v>11</v>
      </c>
      <c r="B166" s="14"/>
      <c r="C166" s="14"/>
      <c r="D166" s="14"/>
      <c r="E166" s="14"/>
      <c r="F166" s="14"/>
      <c r="H166" s="51" t="s">
        <v>11</v>
      </c>
      <c r="I166" s="14"/>
      <c r="J166" s="14"/>
      <c r="K166" s="14"/>
      <c r="L166" s="14"/>
      <c r="M166" s="14"/>
    </row>
    <row r="167" spans="1:13" x14ac:dyDescent="0.25">
      <c r="A167" s="6"/>
      <c r="B167" s="17" t="s">
        <v>15</v>
      </c>
      <c r="C167" s="17" t="s">
        <v>16</v>
      </c>
      <c r="D167" s="17" t="s">
        <v>17</v>
      </c>
      <c r="E167" s="17" t="s">
        <v>18</v>
      </c>
      <c r="F167" s="17" t="s">
        <v>19</v>
      </c>
      <c r="H167" s="6"/>
      <c r="I167" s="17" t="s">
        <v>15</v>
      </c>
      <c r="J167" s="17" t="s">
        <v>16</v>
      </c>
      <c r="K167" s="17" t="s">
        <v>17</v>
      </c>
      <c r="L167" s="17" t="s">
        <v>18</v>
      </c>
      <c r="M167" s="17" t="s">
        <v>19</v>
      </c>
    </row>
    <row r="168" spans="1:13" x14ac:dyDescent="0.25">
      <c r="A168" s="6" t="s">
        <v>62</v>
      </c>
      <c r="B168" s="19">
        <v>0</v>
      </c>
      <c r="C168" s="19">
        <v>74807.717449304662</v>
      </c>
      <c r="D168" s="19">
        <v>56953.507832566196</v>
      </c>
      <c r="E168" s="19">
        <v>3728.9178351954947</v>
      </c>
      <c r="F168" s="19">
        <v>32.45919101624613</v>
      </c>
      <c r="H168" s="6" t="s">
        <v>62</v>
      </c>
      <c r="I168" s="40">
        <v>0</v>
      </c>
      <c r="J168" s="40">
        <f t="shared" ref="J168:M177" si="12">LOG10(C168)</f>
        <v>4.8739464036499847</v>
      </c>
      <c r="K168" s="40">
        <f t="shared" si="12"/>
        <v>4.7555204779394566</v>
      </c>
      <c r="L168" s="40">
        <f t="shared" si="12"/>
        <v>3.5715828140091119</v>
      </c>
      <c r="M168" s="40">
        <f t="shared" si="12"/>
        <v>1.5113376916590848</v>
      </c>
    </row>
    <row r="169" spans="1:13" x14ac:dyDescent="0.25">
      <c r="A169" s="6" t="s">
        <v>63</v>
      </c>
      <c r="B169" s="19">
        <v>51898.051090242108</v>
      </c>
      <c r="C169" s="19">
        <v>2676.6603686699518</v>
      </c>
      <c r="D169" s="19">
        <v>5814.6935137506362</v>
      </c>
      <c r="E169" s="19">
        <v>66.654930907199727</v>
      </c>
      <c r="F169" s="19">
        <v>133521.96474151898</v>
      </c>
      <c r="H169" s="6" t="s">
        <v>63</v>
      </c>
      <c r="I169" s="40">
        <f t="shared" ref="I169:I177" si="13">LOG10(B169)</f>
        <v>4.7151510492425679</v>
      </c>
      <c r="J169" s="40">
        <f t="shared" si="12"/>
        <v>3.4275932686953432</v>
      </c>
      <c r="K169" s="40">
        <f t="shared" si="12"/>
        <v>3.7645268284720794</v>
      </c>
      <c r="L169" s="40">
        <f t="shared" si="12"/>
        <v>1.8238322825807325</v>
      </c>
      <c r="M169" s="40">
        <f t="shared" si="12"/>
        <v>5.1255527142502961</v>
      </c>
    </row>
    <row r="170" spans="1:13" x14ac:dyDescent="0.25">
      <c r="A170" s="6" t="s">
        <v>64</v>
      </c>
      <c r="B170" s="19">
        <v>72.854730894570125</v>
      </c>
      <c r="C170" s="19">
        <v>0</v>
      </c>
      <c r="D170" s="19">
        <v>492.69381993630378</v>
      </c>
      <c r="E170" s="19">
        <v>336.1914842590507</v>
      </c>
      <c r="F170" s="19">
        <v>67.727626246615117</v>
      </c>
      <c r="H170" s="6" t="s">
        <v>64</v>
      </c>
      <c r="I170" s="40">
        <f t="shared" si="13"/>
        <v>1.8624577583667643</v>
      </c>
      <c r="J170" s="40">
        <v>0</v>
      </c>
      <c r="K170" s="40">
        <f t="shared" si="12"/>
        <v>2.692577114772587</v>
      </c>
      <c r="L170" s="40">
        <f t="shared" si="12"/>
        <v>2.5265867085497855</v>
      </c>
      <c r="M170" s="40">
        <f t="shared" si="12"/>
        <v>1.8307658544921999</v>
      </c>
    </row>
    <row r="171" spans="1:13" x14ac:dyDescent="0.25">
      <c r="A171" s="6" t="s">
        <v>65</v>
      </c>
      <c r="B171" s="19">
        <v>36.3529853752135</v>
      </c>
      <c r="C171" s="19">
        <v>279.17110014537809</v>
      </c>
      <c r="D171" s="19">
        <v>6768.8190614288314</v>
      </c>
      <c r="E171" s="19">
        <v>17424.398616471732</v>
      </c>
      <c r="F171" s="19">
        <v>0</v>
      </c>
      <c r="H171" s="6" t="s">
        <v>65</v>
      </c>
      <c r="I171" s="40">
        <f t="shared" si="13"/>
        <v>1.5605400817354518</v>
      </c>
      <c r="J171" s="40">
        <f t="shared" si="12"/>
        <v>2.4458704580162691</v>
      </c>
      <c r="K171" s="40">
        <f t="shared" si="12"/>
        <v>3.830512905045214</v>
      </c>
      <c r="L171" s="40">
        <f t="shared" si="12"/>
        <v>4.241157797842936</v>
      </c>
      <c r="M171" s="40">
        <v>0</v>
      </c>
    </row>
    <row r="172" spans="1:13" x14ac:dyDescent="0.25">
      <c r="A172" s="6" t="s">
        <v>66</v>
      </c>
      <c r="B172" s="19">
        <v>472.63312991596291</v>
      </c>
      <c r="C172" s="19">
        <v>2978.832372133968</v>
      </c>
      <c r="D172" s="19">
        <v>60.07168974268955</v>
      </c>
      <c r="E172" s="19">
        <v>24160.064172854964</v>
      </c>
      <c r="F172" s="19">
        <v>107.94629403075456</v>
      </c>
      <c r="H172" s="6" t="s">
        <v>66</v>
      </c>
      <c r="I172" s="40">
        <f t="shared" si="13"/>
        <v>2.6745241608752708</v>
      </c>
      <c r="J172" s="40">
        <f t="shared" si="12"/>
        <v>3.4740460648446088</v>
      </c>
      <c r="K172" s="40">
        <f t="shared" si="12"/>
        <v>1.7786698482883694</v>
      </c>
      <c r="L172" s="40">
        <f t="shared" si="12"/>
        <v>4.3830980835037208</v>
      </c>
      <c r="M172" s="40">
        <f t="shared" si="12"/>
        <v>2.033207736900716</v>
      </c>
    </row>
    <row r="173" spans="1:13" x14ac:dyDescent="0.25">
      <c r="A173" s="6" t="s">
        <v>67</v>
      </c>
      <c r="B173" s="19">
        <v>2913.0101385963435</v>
      </c>
      <c r="C173" s="19">
        <v>70.945145475122885</v>
      </c>
      <c r="D173" s="19">
        <v>62.581696530213001</v>
      </c>
      <c r="E173" s="19">
        <v>9976.8919511241256</v>
      </c>
      <c r="F173" s="19">
        <v>413.98058335022307</v>
      </c>
      <c r="H173" s="6" t="s">
        <v>67</v>
      </c>
      <c r="I173" s="40">
        <f t="shared" si="13"/>
        <v>3.464341996172049</v>
      </c>
      <c r="J173" s="40">
        <f t="shared" si="12"/>
        <v>1.8509226835779005</v>
      </c>
      <c r="K173" s="40">
        <f t="shared" si="12"/>
        <v>1.7964473322797001</v>
      </c>
      <c r="L173" s="40">
        <f t="shared" si="12"/>
        <v>3.9989952688721577</v>
      </c>
      <c r="M173" s="40">
        <f t="shared" si="12"/>
        <v>2.6169799721798239</v>
      </c>
    </row>
    <row r="174" spans="1:13" x14ac:dyDescent="0.25">
      <c r="A174" s="6" t="s">
        <v>68</v>
      </c>
      <c r="B174" s="19">
        <v>113.58163720137918</v>
      </c>
      <c r="C174" s="19">
        <v>69254.815633800725</v>
      </c>
      <c r="D174" s="19">
        <v>26043.884464826147</v>
      </c>
      <c r="E174" s="19">
        <v>174.03964213569486</v>
      </c>
      <c r="F174" s="19">
        <v>137.79944705584799</v>
      </c>
      <c r="H174" s="6" t="s">
        <v>68</v>
      </c>
      <c r="I174" s="40">
        <f t="shared" si="13"/>
        <v>2.055308124449573</v>
      </c>
      <c r="J174" s="40">
        <f t="shared" si="12"/>
        <v>4.8404499774544929</v>
      </c>
      <c r="K174" s="40">
        <f t="shared" si="12"/>
        <v>4.4157057600737319</v>
      </c>
      <c r="L174" s="40">
        <f t="shared" si="12"/>
        <v>2.2406481816153199</v>
      </c>
      <c r="M174" s="40">
        <f t="shared" si="12"/>
        <v>2.1392474748932631</v>
      </c>
    </row>
    <row r="175" spans="1:13" x14ac:dyDescent="0.25">
      <c r="A175" s="6" t="s">
        <v>69</v>
      </c>
      <c r="B175" s="19">
        <v>32.383695368079088</v>
      </c>
      <c r="C175" s="19">
        <v>5119.0897980467371</v>
      </c>
      <c r="D175" s="19">
        <v>172.38108264761547</v>
      </c>
      <c r="E175" s="19">
        <v>3001.3405256333185</v>
      </c>
      <c r="F175" s="19">
        <v>2572.7499960682344</v>
      </c>
      <c r="H175" s="6" t="s">
        <v>69</v>
      </c>
      <c r="I175" s="40">
        <f t="shared" si="13"/>
        <v>1.5103264054548458</v>
      </c>
      <c r="J175" s="40">
        <f t="shared" si="12"/>
        <v>3.7091927479237805</v>
      </c>
      <c r="K175" s="40">
        <f t="shared" si="12"/>
        <v>2.2364896039913744</v>
      </c>
      <c r="L175" s="40">
        <f t="shared" si="12"/>
        <v>3.4773152723370919</v>
      </c>
      <c r="M175" s="40">
        <f t="shared" si="12"/>
        <v>3.4103975862091076</v>
      </c>
    </row>
    <row r="176" spans="1:13" x14ac:dyDescent="0.25">
      <c r="A176" s="6" t="s">
        <v>70</v>
      </c>
      <c r="B176" s="19">
        <v>633.70112710908484</v>
      </c>
      <c r="C176" s="19">
        <v>61770.84119725685</v>
      </c>
      <c r="D176" s="19">
        <v>838.72509896273107</v>
      </c>
      <c r="E176" s="19">
        <v>171.39083891788354</v>
      </c>
      <c r="F176" s="19">
        <v>60.607497423999504</v>
      </c>
      <c r="H176" s="6" t="s">
        <v>70</v>
      </c>
      <c r="I176" s="40">
        <f t="shared" si="13"/>
        <v>2.8018844795677529</v>
      </c>
      <c r="J176" s="40">
        <f t="shared" si="12"/>
        <v>4.7907835156138683</v>
      </c>
      <c r="K176" s="40">
        <f t="shared" si="12"/>
        <v>2.9236196395333969</v>
      </c>
      <c r="L176" s="40">
        <f t="shared" si="12"/>
        <v>2.2339876045548537</v>
      </c>
      <c r="M176" s="40">
        <f t="shared" si="12"/>
        <v>1.782526351698738</v>
      </c>
    </row>
    <row r="177" spans="1:13" x14ac:dyDescent="0.25">
      <c r="A177" s="6" t="s">
        <v>71</v>
      </c>
      <c r="B177" s="19">
        <v>158.59258259372098</v>
      </c>
      <c r="C177" s="19">
        <v>51589.851441655126</v>
      </c>
      <c r="D177" s="19">
        <v>1264.079341451187</v>
      </c>
      <c r="E177" s="19">
        <v>6824.0979435841391</v>
      </c>
      <c r="F177" s="19">
        <v>700.11476274099311</v>
      </c>
      <c r="H177" s="6" t="s">
        <v>71</v>
      </c>
      <c r="I177" s="40">
        <f t="shared" si="13"/>
        <v>2.2002828714182359</v>
      </c>
      <c r="J177" s="40">
        <f t="shared" si="12"/>
        <v>4.712564277278962</v>
      </c>
      <c r="K177" s="40">
        <f t="shared" si="12"/>
        <v>3.1017743338142689</v>
      </c>
      <c r="L177" s="40">
        <f t="shared" si="12"/>
        <v>3.8340452514614705</v>
      </c>
      <c r="M177" s="40">
        <f t="shared" si="12"/>
        <v>2.8451692353570666</v>
      </c>
    </row>
    <row r="178" spans="1:13" x14ac:dyDescent="0.25">
      <c r="A178" s="63" t="s">
        <v>72</v>
      </c>
      <c r="B178" s="19">
        <f>AVERAGE(B168:B177)</f>
        <v>5633.116111729646</v>
      </c>
      <c r="C178" s="19">
        <f t="shared" ref="C178:F178" si="14">AVERAGE(C168:C177)</f>
        <v>26854.792450648849</v>
      </c>
      <c r="D178" s="19">
        <f t="shared" si="14"/>
        <v>9847.1437601842536</v>
      </c>
      <c r="E178" s="19">
        <f t="shared" si="14"/>
        <v>6586.3987941083597</v>
      </c>
      <c r="F178" s="19">
        <f t="shared" si="14"/>
        <v>13761.535013945191</v>
      </c>
      <c r="H178" s="6" t="s">
        <v>30</v>
      </c>
      <c r="I178" s="40">
        <f>AVERAGE(I168:I177)</f>
        <v>2.2844816927282512</v>
      </c>
      <c r="J178" s="40">
        <f t="shared" ref="J178:M178" si="15">AVERAGE(J168:J177)</f>
        <v>3.4125369397055207</v>
      </c>
      <c r="K178" s="40">
        <f t="shared" si="15"/>
        <v>3.1295843844210181</v>
      </c>
      <c r="L178" s="40">
        <f t="shared" si="15"/>
        <v>3.2331249265327182</v>
      </c>
      <c r="M178" s="40">
        <f t="shared" si="15"/>
        <v>2.3295184617640294</v>
      </c>
    </row>
    <row r="179" spans="1:13" x14ac:dyDescent="0.25">
      <c r="A179" s="63" t="s">
        <v>31</v>
      </c>
      <c r="B179" s="19">
        <f>STDEV(B168:B177)</f>
        <v>16279.653468176859</v>
      </c>
      <c r="C179" s="19">
        <f t="shared" ref="C179:F179" si="16">STDEV(C168:C177)</f>
        <v>32829.696752701413</v>
      </c>
      <c r="D179" s="19">
        <f t="shared" si="16"/>
        <v>18362.196933878618</v>
      </c>
      <c r="E179" s="19">
        <f t="shared" si="16"/>
        <v>8318.0430949361598</v>
      </c>
      <c r="F179" s="19">
        <f t="shared" si="16"/>
        <v>42086.732070241836</v>
      </c>
      <c r="H179" s="6" t="s">
        <v>31</v>
      </c>
      <c r="I179" s="40">
        <f>STDEV(I168:I177)</f>
        <v>1.2605131787208286</v>
      </c>
      <c r="J179" s="40">
        <f t="shared" ref="J179:M179" si="17">STDEV(J168:J177)</f>
        <v>1.5942533688848479</v>
      </c>
      <c r="K179" s="40">
        <f t="shared" si="17"/>
        <v>1.0448945757950334</v>
      </c>
      <c r="L179" s="40">
        <f t="shared" si="17"/>
        <v>0.93861607956140813</v>
      </c>
      <c r="M179" s="40">
        <f t="shared" si="17"/>
        <v>1.3376044393339128</v>
      </c>
    </row>
    <row r="180" spans="1:13" ht="15.75" thickBot="1" x14ac:dyDescent="0.3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</row>
    <row r="181" spans="1:13" ht="15.75" thickTop="1" x14ac:dyDescent="0.25">
      <c r="A181" s="43"/>
    </row>
    <row r="182" spans="1:13" x14ac:dyDescent="0.25">
      <c r="A182" s="9"/>
      <c r="B182" s="32"/>
      <c r="C182" s="32"/>
      <c r="D182" s="32"/>
      <c r="E182" s="32"/>
      <c r="F182" s="32"/>
    </row>
    <row r="183" spans="1:13" x14ac:dyDescent="0.25">
      <c r="A183" s="9"/>
      <c r="B183" s="56"/>
      <c r="C183" s="56"/>
      <c r="D183" s="56"/>
      <c r="E183" s="56"/>
      <c r="F183" s="56"/>
    </row>
    <row r="184" spans="1:13" x14ac:dyDescent="0.25">
      <c r="A184" s="9"/>
      <c r="B184" s="56"/>
      <c r="C184" s="56"/>
      <c r="D184" s="56"/>
      <c r="E184" s="56"/>
      <c r="F184" s="56"/>
    </row>
    <row r="185" spans="1:13" x14ac:dyDescent="0.25">
      <c r="A185" s="9"/>
      <c r="B185" s="56"/>
      <c r="C185" s="56"/>
      <c r="D185" s="56"/>
      <c r="E185" s="56"/>
      <c r="F185" s="56"/>
    </row>
    <row r="186" spans="1:13" x14ac:dyDescent="0.25">
      <c r="A186" s="9"/>
      <c r="B186" s="56"/>
      <c r="C186" s="56"/>
      <c r="D186" s="56"/>
      <c r="E186" s="56"/>
      <c r="F186" s="56"/>
    </row>
    <row r="187" spans="1:13" x14ac:dyDescent="0.25">
      <c r="A187" s="9"/>
      <c r="B187" s="56"/>
      <c r="C187" s="56"/>
      <c r="D187" s="56"/>
      <c r="E187" s="56"/>
      <c r="F187" s="56"/>
    </row>
    <row r="188" spans="1:13" x14ac:dyDescent="0.25">
      <c r="A188" s="9"/>
      <c r="B188" s="56"/>
      <c r="C188" s="56"/>
      <c r="D188" s="56"/>
      <c r="E188" s="56"/>
      <c r="F188" s="56"/>
    </row>
    <row r="189" spans="1:13" x14ac:dyDescent="0.25">
      <c r="A189" s="9"/>
      <c r="B189" s="56"/>
      <c r="C189" s="56"/>
      <c r="D189" s="56"/>
      <c r="E189" s="56"/>
      <c r="F189" s="56"/>
    </row>
    <row r="190" spans="1:13" x14ac:dyDescent="0.25">
      <c r="A190" s="9"/>
      <c r="B190" s="56"/>
      <c r="C190" s="56"/>
      <c r="D190" s="56"/>
      <c r="E190" s="56"/>
      <c r="F190" s="56"/>
    </row>
    <row r="191" spans="1:13" x14ac:dyDescent="0.25">
      <c r="A191" s="9"/>
      <c r="B191" s="56"/>
      <c r="C191" s="56"/>
      <c r="D191" s="56"/>
      <c r="E191" s="56"/>
      <c r="F191" s="56"/>
    </row>
    <row r="192" spans="1:13" x14ac:dyDescent="0.25">
      <c r="A192" s="9"/>
      <c r="B192" s="56"/>
      <c r="C192" s="56"/>
      <c r="D192" s="56"/>
      <c r="E192" s="56"/>
      <c r="F192" s="56"/>
    </row>
    <row r="193" spans="1:6" x14ac:dyDescent="0.25">
      <c r="A193" s="9"/>
      <c r="B193" s="54"/>
      <c r="C193" s="54"/>
      <c r="D193" s="54"/>
      <c r="E193" s="54"/>
      <c r="F193" s="54"/>
    </row>
    <row r="194" spans="1:6" x14ac:dyDescent="0.25">
      <c r="A194" s="9"/>
      <c r="B194" s="54"/>
      <c r="C194" s="54"/>
      <c r="D194" s="54"/>
      <c r="E194" s="54"/>
      <c r="F194" s="54"/>
    </row>
    <row r="195" spans="1:6" x14ac:dyDescent="0.25">
      <c r="A195" s="9"/>
      <c r="B195" s="54"/>
      <c r="C195" s="54"/>
      <c r="D195" s="54"/>
      <c r="E195" s="54"/>
      <c r="F195" s="54"/>
    </row>
    <row r="196" spans="1:6" x14ac:dyDescent="0.25">
      <c r="A196" s="5"/>
      <c r="B196" s="5"/>
      <c r="C196" s="5"/>
      <c r="D196" s="5"/>
      <c r="E196" s="5"/>
      <c r="F196" s="5"/>
    </row>
  </sheetData>
  <conditionalFormatting sqref="B3:F14 B18:F29 B48:F59 B63:F74 B78:F89 B93:F104 B108:F119 B123:F134 B153:F164 B168:F179 B33:F45 I33:M45">
    <cfRule type="cellIs" dxfId="14" priority="15" operator="greaterThan">
      <formula>0</formula>
    </cfRule>
  </conditionalFormatting>
  <conditionalFormatting sqref="I13:M14 I28:M29 I58:M59 I63:M74 I88:M89 I103:M104 I118:M119 I133:M134">
    <cfRule type="cellIs" dxfId="13" priority="14" operator="greaterThan">
      <formula>0</formula>
    </cfRule>
  </conditionalFormatting>
  <conditionalFormatting sqref="I163:M164 I178:M179">
    <cfRule type="cellIs" dxfId="12" priority="13" operator="greaterThan">
      <formula>0</formula>
    </cfRule>
  </conditionalFormatting>
  <conditionalFormatting sqref="I3:M12">
    <cfRule type="cellIs" dxfId="11" priority="12" operator="greaterThan">
      <formula>0</formula>
    </cfRule>
  </conditionalFormatting>
  <conditionalFormatting sqref="I18:M27">
    <cfRule type="cellIs" dxfId="10" priority="11" operator="greaterThan">
      <formula>0</formula>
    </cfRule>
  </conditionalFormatting>
  <conditionalFormatting sqref="I168:M177">
    <cfRule type="cellIs" dxfId="9" priority="4" operator="greaterThan">
      <formula>0</formula>
    </cfRule>
  </conditionalFormatting>
  <conditionalFormatting sqref="I48:M57">
    <cfRule type="cellIs" dxfId="8" priority="10" operator="greaterThan">
      <formula>0</formula>
    </cfRule>
  </conditionalFormatting>
  <conditionalFormatting sqref="I78:M87">
    <cfRule type="cellIs" dxfId="7" priority="9" operator="greaterThan">
      <formula>0</formula>
    </cfRule>
  </conditionalFormatting>
  <conditionalFormatting sqref="I93:M102">
    <cfRule type="cellIs" dxfId="6" priority="8" operator="greaterThan">
      <formula>0</formula>
    </cfRule>
  </conditionalFormatting>
  <conditionalFormatting sqref="I108:M117">
    <cfRule type="cellIs" dxfId="5" priority="7" operator="greaterThan">
      <formula>0</formula>
    </cfRule>
  </conditionalFormatting>
  <conditionalFormatting sqref="I123:M132">
    <cfRule type="cellIs" dxfId="4" priority="6" operator="greaterThan">
      <formula>0</formula>
    </cfRule>
  </conditionalFormatting>
  <conditionalFormatting sqref="I153:M162">
    <cfRule type="cellIs" dxfId="3" priority="5" operator="greaterThan">
      <formula>0</formula>
    </cfRule>
  </conditionalFormatting>
  <conditionalFormatting sqref="Q3:Q12">
    <cfRule type="cellIs" dxfId="2" priority="3" operator="greaterThan">
      <formula>0</formula>
    </cfRule>
  </conditionalFormatting>
  <conditionalFormatting sqref="R18">
    <cfRule type="cellIs" dxfId="1" priority="2" operator="greaterThan">
      <formula>0</formula>
    </cfRule>
  </conditionalFormatting>
  <conditionalFormatting sqref="P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5"/>
  <sheetViews>
    <sheetView topLeftCell="A73" zoomScale="70" zoomScaleNormal="70" workbookViewId="0"/>
  </sheetViews>
  <sheetFormatPr defaultColWidth="11.42578125" defaultRowHeight="15" x14ac:dyDescent="0.25"/>
  <cols>
    <col min="1" max="1" width="27.5703125" customWidth="1"/>
    <col min="7" max="7" width="11.42578125" style="5"/>
    <col min="8" max="8" width="36.85546875" bestFit="1" customWidth="1"/>
    <col min="15" max="15" width="16.85546875" bestFit="1" customWidth="1"/>
  </cols>
  <sheetData>
    <row r="1" spans="1:16" ht="30" customHeight="1" x14ac:dyDescent="0.25">
      <c r="A1" s="18" t="s">
        <v>81</v>
      </c>
      <c r="B1" s="14"/>
      <c r="C1" s="14"/>
      <c r="D1" s="14"/>
      <c r="E1" s="14"/>
      <c r="F1" s="14"/>
      <c r="G1" s="14"/>
      <c r="H1" s="18" t="s">
        <v>81</v>
      </c>
      <c r="I1" s="14"/>
      <c r="J1" s="14"/>
      <c r="K1" s="14"/>
      <c r="L1" s="14"/>
      <c r="M1" s="14"/>
    </row>
    <row r="2" spans="1:16" ht="15" customHeight="1" thickBot="1" x14ac:dyDescent="0.3">
      <c r="A2" s="6"/>
      <c r="B2" s="17" t="s">
        <v>15</v>
      </c>
      <c r="C2" s="17" t="s">
        <v>16</v>
      </c>
      <c r="D2" s="17" t="s">
        <v>17</v>
      </c>
      <c r="E2" s="17" t="s">
        <v>18</v>
      </c>
      <c r="F2" s="17" t="s">
        <v>19</v>
      </c>
      <c r="G2" s="15"/>
      <c r="H2" s="6"/>
      <c r="I2" s="17" t="s">
        <v>15</v>
      </c>
      <c r="J2" s="17" t="s">
        <v>16</v>
      </c>
      <c r="K2" s="17" t="s">
        <v>17</v>
      </c>
      <c r="L2" s="17" t="s">
        <v>18</v>
      </c>
      <c r="M2" s="17" t="s">
        <v>19</v>
      </c>
    </row>
    <row r="3" spans="1:16" x14ac:dyDescent="0.25">
      <c r="A3" s="6" t="s">
        <v>21</v>
      </c>
      <c r="B3" s="7">
        <v>0</v>
      </c>
      <c r="C3" s="7">
        <v>0</v>
      </c>
      <c r="D3" s="7">
        <v>0</v>
      </c>
      <c r="E3" s="7">
        <v>181979.04074075143</v>
      </c>
      <c r="F3" s="7">
        <v>7395.6793045047898</v>
      </c>
      <c r="G3" s="16"/>
      <c r="H3" s="6" t="s">
        <v>21</v>
      </c>
      <c r="I3" s="31">
        <v>0</v>
      </c>
      <c r="J3" s="31">
        <v>0</v>
      </c>
      <c r="K3" s="31">
        <v>0</v>
      </c>
      <c r="L3" s="31">
        <f t="shared" ref="K3:M12" si="0">LOG10(E3)</f>
        <v>5.2600213714202306</v>
      </c>
      <c r="M3" s="31">
        <f t="shared" si="0"/>
        <v>3.8689780707803232</v>
      </c>
      <c r="O3" s="57" t="s">
        <v>84</v>
      </c>
      <c r="P3" s="61" t="s">
        <v>85</v>
      </c>
    </row>
    <row r="4" spans="1:16" ht="15.75" thickBot="1" x14ac:dyDescent="0.3">
      <c r="A4" s="6" t="s">
        <v>20</v>
      </c>
      <c r="B4" s="7">
        <v>0</v>
      </c>
      <c r="C4" s="7">
        <v>0</v>
      </c>
      <c r="D4" s="7">
        <v>0</v>
      </c>
      <c r="E4" s="7">
        <v>12963.847432612065</v>
      </c>
      <c r="F4" s="7">
        <v>0</v>
      </c>
      <c r="G4" s="9"/>
      <c r="H4" s="6" t="s">
        <v>20</v>
      </c>
      <c r="I4" s="31">
        <v>0</v>
      </c>
      <c r="J4" s="31">
        <v>0</v>
      </c>
      <c r="K4" s="31">
        <v>0</v>
      </c>
      <c r="L4" s="31">
        <f t="shared" si="0"/>
        <v>4.1127339113169308</v>
      </c>
      <c r="M4" s="31">
        <v>0</v>
      </c>
      <c r="O4" s="59"/>
      <c r="P4" s="62" t="s">
        <v>86</v>
      </c>
    </row>
    <row r="5" spans="1:16" x14ac:dyDescent="0.25">
      <c r="A5" s="6" t="s">
        <v>22</v>
      </c>
      <c r="B5" s="7">
        <v>0</v>
      </c>
      <c r="C5" s="7">
        <v>0</v>
      </c>
      <c r="D5" s="7">
        <v>1319.4118004907875</v>
      </c>
      <c r="E5" s="7">
        <v>40539.798648864853</v>
      </c>
      <c r="F5" s="7">
        <v>1779.2719809854345</v>
      </c>
      <c r="G5" s="9"/>
      <c r="H5" s="6" t="s">
        <v>22</v>
      </c>
      <c r="I5" s="31">
        <v>0</v>
      </c>
      <c r="J5" s="31">
        <v>0</v>
      </c>
      <c r="K5" s="31">
        <f t="shared" si="0"/>
        <v>3.120380363983569</v>
      </c>
      <c r="L5" s="31">
        <f t="shared" si="0"/>
        <v>4.6078815873292625</v>
      </c>
      <c r="M5" s="31">
        <f t="shared" si="0"/>
        <v>3.2502423397718108</v>
      </c>
    </row>
    <row r="6" spans="1:16" x14ac:dyDescent="0.25">
      <c r="A6" s="6" t="s">
        <v>23</v>
      </c>
      <c r="B6" s="7">
        <v>0</v>
      </c>
      <c r="C6" s="7">
        <v>0</v>
      </c>
      <c r="D6" s="7">
        <v>0</v>
      </c>
      <c r="E6" s="7">
        <v>69568.534761560571</v>
      </c>
      <c r="F6" s="7">
        <v>0</v>
      </c>
      <c r="G6" s="9"/>
      <c r="H6" s="6" t="s">
        <v>23</v>
      </c>
      <c r="I6" s="31">
        <v>0</v>
      </c>
      <c r="J6" s="31">
        <v>0</v>
      </c>
      <c r="K6" s="31">
        <v>0</v>
      </c>
      <c r="L6" s="31">
        <f t="shared" si="0"/>
        <v>4.8424128564312428</v>
      </c>
      <c r="M6" s="31">
        <v>0</v>
      </c>
    </row>
    <row r="7" spans="1:16" x14ac:dyDescent="0.25">
      <c r="A7" s="6" t="s">
        <v>24</v>
      </c>
      <c r="B7" s="7">
        <v>0</v>
      </c>
      <c r="C7" s="7">
        <v>0</v>
      </c>
      <c r="D7" s="7">
        <v>42461.365816327962</v>
      </c>
      <c r="E7" s="7">
        <v>10801.275791147058</v>
      </c>
      <c r="F7" s="7">
        <v>0</v>
      </c>
      <c r="G7" s="9"/>
      <c r="H7" s="6" t="s">
        <v>24</v>
      </c>
      <c r="I7" s="31">
        <v>0</v>
      </c>
      <c r="J7" s="31">
        <v>0</v>
      </c>
      <c r="K7" s="31">
        <f t="shared" si="0"/>
        <v>4.6279939596122341</v>
      </c>
      <c r="L7" s="31">
        <f t="shared" si="0"/>
        <v>4.0334750551473242</v>
      </c>
      <c r="M7" s="31">
        <v>0</v>
      </c>
    </row>
    <row r="8" spans="1:16" x14ac:dyDescent="0.25">
      <c r="A8" s="6" t="s">
        <v>25</v>
      </c>
      <c r="B8" s="7">
        <v>0</v>
      </c>
      <c r="C8" s="7">
        <v>0</v>
      </c>
      <c r="D8" s="7">
        <v>0</v>
      </c>
      <c r="E8" s="7">
        <v>282788.41562311637</v>
      </c>
      <c r="F8" s="7">
        <v>0</v>
      </c>
      <c r="G8" s="9"/>
      <c r="H8" s="6" t="s">
        <v>25</v>
      </c>
      <c r="I8" s="31">
        <v>0</v>
      </c>
      <c r="J8" s="31">
        <v>0</v>
      </c>
      <c r="K8" s="31">
        <v>0</v>
      </c>
      <c r="L8" s="31">
        <f t="shared" si="0"/>
        <v>5.4514616146934509</v>
      </c>
      <c r="M8" s="31">
        <v>0</v>
      </c>
    </row>
    <row r="9" spans="1:16" x14ac:dyDescent="0.25">
      <c r="A9" s="6" t="s">
        <v>26</v>
      </c>
      <c r="B9" s="7">
        <v>0</v>
      </c>
      <c r="C9" s="7">
        <v>0</v>
      </c>
      <c r="D9" s="7">
        <v>1421.0883266054932</v>
      </c>
      <c r="E9" s="7">
        <v>359130.96940539294</v>
      </c>
      <c r="F9" s="7">
        <v>0</v>
      </c>
      <c r="G9" s="9"/>
      <c r="H9" s="6" t="s">
        <v>26</v>
      </c>
      <c r="I9" s="31">
        <v>0</v>
      </c>
      <c r="J9" s="31">
        <v>0</v>
      </c>
      <c r="K9" s="31">
        <f t="shared" si="0"/>
        <v>3.1526210719916756</v>
      </c>
      <c r="L9" s="31">
        <f t="shared" si="0"/>
        <v>5.5552528578187337</v>
      </c>
      <c r="M9" s="31">
        <v>0</v>
      </c>
    </row>
    <row r="10" spans="1:16" x14ac:dyDescent="0.25">
      <c r="A10" s="6" t="s">
        <v>27</v>
      </c>
      <c r="B10" s="7">
        <v>0</v>
      </c>
      <c r="C10" s="7">
        <v>0</v>
      </c>
      <c r="D10" s="7">
        <v>4138.0975560544903</v>
      </c>
      <c r="E10" s="7">
        <v>72618.893893318425</v>
      </c>
      <c r="F10" s="7">
        <v>44205.759314582087</v>
      </c>
      <c r="G10" s="9"/>
      <c r="H10" s="6" t="s">
        <v>27</v>
      </c>
      <c r="I10" s="31">
        <v>0</v>
      </c>
      <c r="J10" s="31">
        <v>0</v>
      </c>
      <c r="K10" s="31">
        <f t="shared" si="0"/>
        <v>3.6168007249852794</v>
      </c>
      <c r="L10" s="31">
        <f t="shared" si="0"/>
        <v>4.8610496295990897</v>
      </c>
      <c r="M10" s="31">
        <f t="shared" si="0"/>
        <v>4.6454788547698946</v>
      </c>
    </row>
    <row r="11" spans="1:16" x14ac:dyDescent="0.25">
      <c r="A11" s="6" t="s">
        <v>28</v>
      </c>
      <c r="B11" s="7">
        <v>1565.159330667233</v>
      </c>
      <c r="C11" s="7">
        <v>0</v>
      </c>
      <c r="D11" s="7">
        <v>0</v>
      </c>
      <c r="E11" s="7">
        <v>41926.515248380827</v>
      </c>
      <c r="F11" s="7">
        <v>5662.6640507544416</v>
      </c>
      <c r="G11" s="9"/>
      <c r="H11" s="6" t="s">
        <v>28</v>
      </c>
      <c r="I11" s="31">
        <f t="shared" ref="I11" si="1">LOG10(B11)</f>
        <v>3.1945585546028608</v>
      </c>
      <c r="J11" s="31">
        <v>0</v>
      </c>
      <c r="K11" s="31">
        <v>0</v>
      </c>
      <c r="L11" s="31">
        <f t="shared" si="0"/>
        <v>4.6224887672141746</v>
      </c>
      <c r="M11" s="31">
        <f t="shared" si="0"/>
        <v>3.7530207969732716</v>
      </c>
    </row>
    <row r="12" spans="1:16" x14ac:dyDescent="0.25">
      <c r="A12" s="6" t="s">
        <v>29</v>
      </c>
      <c r="B12" s="7">
        <v>0</v>
      </c>
      <c r="C12" s="7">
        <v>0</v>
      </c>
      <c r="D12" s="7">
        <v>0</v>
      </c>
      <c r="E12" s="7">
        <v>14080.171880056321</v>
      </c>
      <c r="F12" s="7">
        <v>0</v>
      </c>
      <c r="G12" s="9"/>
      <c r="H12" s="6" t="s">
        <v>29</v>
      </c>
      <c r="I12" s="31">
        <v>0</v>
      </c>
      <c r="J12" s="31">
        <v>0</v>
      </c>
      <c r="K12" s="31">
        <v>0</v>
      </c>
      <c r="L12" s="31">
        <f t="shared" si="0"/>
        <v>4.1486079563760079</v>
      </c>
      <c r="M12" s="31">
        <v>0</v>
      </c>
    </row>
    <row r="13" spans="1:16" x14ac:dyDescent="0.25">
      <c r="A13" s="63" t="s">
        <v>72</v>
      </c>
      <c r="B13" s="19">
        <f>AVERAGE(B3:B12)</f>
        <v>156.51593306672331</v>
      </c>
      <c r="C13" s="19">
        <f>AVERAGE(C3:C12)</f>
        <v>0</v>
      </c>
      <c r="D13" s="19">
        <f>AVERAGE(D3:D12)</f>
        <v>4933.9963499478736</v>
      </c>
      <c r="E13" s="19">
        <f>AVERAGE(E3:E12)</f>
        <v>108639.74634252008</v>
      </c>
      <c r="F13" s="19">
        <f>AVERAGE(F3:F12)</f>
        <v>5904.3374650826754</v>
      </c>
      <c r="G13" s="9"/>
      <c r="H13" s="63" t="s">
        <v>73</v>
      </c>
      <c r="I13" s="40">
        <f>AVERAGE(I3:I12)</f>
        <v>0.3194558554602861</v>
      </c>
      <c r="J13" s="40">
        <f>AVERAGE(J3:J12)</f>
        <v>0</v>
      </c>
      <c r="K13" s="40">
        <f>AVERAGE(K3:K12)</f>
        <v>1.4517796120572757</v>
      </c>
      <c r="L13" s="40">
        <f>AVERAGE(L3:L12)</f>
        <v>4.7495385607346439</v>
      </c>
      <c r="M13" s="40">
        <f>AVERAGE(M3:M12)</f>
        <v>1.5517720062295299</v>
      </c>
    </row>
    <row r="14" spans="1:16" x14ac:dyDescent="0.25">
      <c r="A14" s="63" t="s">
        <v>31</v>
      </c>
      <c r="B14" s="19">
        <f>STDEV(B3:B12)</f>
        <v>494.94683859730844</v>
      </c>
      <c r="C14" s="19">
        <f>STDEV(C3:C12)</f>
        <v>0</v>
      </c>
      <c r="D14" s="19">
        <f>STDEV(D3:D12)</f>
        <v>13251.450981725855</v>
      </c>
      <c r="E14" s="19">
        <f>STDEV(E3:E12)</f>
        <v>123842.34623352108</v>
      </c>
      <c r="F14" s="19">
        <f>STDEV(F3:F12)</f>
        <v>13725.340687421443</v>
      </c>
      <c r="G14" s="9"/>
      <c r="H14" s="63" t="s">
        <v>31</v>
      </c>
      <c r="I14" s="40">
        <f>STDEV(I3:I12)</f>
        <v>1.0102081151320415</v>
      </c>
      <c r="J14" s="40">
        <f>STDEV(J3:J12)</f>
        <v>0</v>
      </c>
      <c r="K14" s="40">
        <f>STDEV(K3:K12)</f>
        <v>1.9177164775415634</v>
      </c>
      <c r="L14" s="40">
        <f>STDEV(L3:L12)</f>
        <v>0.55167599190984762</v>
      </c>
      <c r="M14" s="40">
        <f>STDEV(M3:M12)</f>
        <v>2.0308384113977342</v>
      </c>
    </row>
    <row r="15" spans="1:16" x14ac:dyDescent="0.25">
      <c r="A15" s="9"/>
      <c r="B15" s="67"/>
      <c r="C15" s="67"/>
      <c r="D15" s="67"/>
      <c r="E15" s="67"/>
      <c r="F15" s="67"/>
      <c r="G15" s="12"/>
      <c r="H15" s="9"/>
      <c r="I15" s="67"/>
      <c r="J15" s="67"/>
      <c r="K15" s="67"/>
      <c r="L15" s="67"/>
      <c r="M15" s="67"/>
    </row>
    <row r="16" spans="1:16" ht="30" customHeight="1" x14ac:dyDescent="0.25">
      <c r="A16" s="18" t="s">
        <v>82</v>
      </c>
      <c r="B16" s="14"/>
      <c r="C16" s="14"/>
      <c r="D16" s="14"/>
      <c r="E16" s="14"/>
      <c r="F16" s="14"/>
      <c r="G16" s="12"/>
      <c r="H16" s="18" t="s">
        <v>82</v>
      </c>
      <c r="I16" s="14"/>
      <c r="J16" s="14"/>
      <c r="K16" s="14"/>
      <c r="L16" s="14"/>
      <c r="M16" s="14"/>
    </row>
    <row r="17" spans="1:13" x14ac:dyDescent="0.25">
      <c r="A17" s="6"/>
      <c r="B17" s="17" t="s">
        <v>15</v>
      </c>
      <c r="C17" s="17" t="s">
        <v>16</v>
      </c>
      <c r="D17" s="17" t="s">
        <v>17</v>
      </c>
      <c r="E17" s="17" t="s">
        <v>18</v>
      </c>
      <c r="F17" s="17" t="s">
        <v>19</v>
      </c>
      <c r="G17" s="12"/>
      <c r="H17" s="6"/>
      <c r="I17" s="17" t="s">
        <v>15</v>
      </c>
      <c r="J17" s="17" t="s">
        <v>16</v>
      </c>
      <c r="K17" s="17" t="s">
        <v>17</v>
      </c>
      <c r="L17" s="17" t="s">
        <v>18</v>
      </c>
      <c r="M17" s="17" t="s">
        <v>19</v>
      </c>
    </row>
    <row r="18" spans="1:13" x14ac:dyDescent="0.25">
      <c r="A18" s="6" t="s">
        <v>21</v>
      </c>
      <c r="B18" s="7">
        <v>0</v>
      </c>
      <c r="C18" s="7">
        <v>0</v>
      </c>
      <c r="D18" s="7">
        <v>0</v>
      </c>
      <c r="E18" s="7">
        <v>3344.1606717876143</v>
      </c>
      <c r="F18" s="7">
        <v>10019.021437539581</v>
      </c>
      <c r="G18" s="12"/>
      <c r="H18" s="6" t="s">
        <v>21</v>
      </c>
      <c r="I18" s="31">
        <v>0</v>
      </c>
      <c r="J18" s="31">
        <v>0</v>
      </c>
      <c r="K18" s="31">
        <v>0</v>
      </c>
      <c r="L18" s="31">
        <f t="shared" ref="J18:M27" si="2">LOG10(E18)</f>
        <v>3.5242871351528797</v>
      </c>
      <c r="M18" s="31">
        <f t="shared" si="2"/>
        <v>4.0008253058595411</v>
      </c>
    </row>
    <row r="19" spans="1:13" x14ac:dyDescent="0.25">
      <c r="A19" s="6" t="s">
        <v>20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12"/>
      <c r="H19" s="6" t="s">
        <v>20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x14ac:dyDescent="0.25">
      <c r="A20" s="6" t="s">
        <v>22</v>
      </c>
      <c r="B20" s="7">
        <v>0</v>
      </c>
      <c r="C20" s="7">
        <v>2981.9486293495052</v>
      </c>
      <c r="D20" s="7">
        <v>0</v>
      </c>
      <c r="E20" s="7">
        <v>4569.4896602383587</v>
      </c>
      <c r="F20" s="7">
        <v>0</v>
      </c>
      <c r="G20" s="12"/>
      <c r="H20" s="6" t="s">
        <v>22</v>
      </c>
      <c r="I20" s="31">
        <v>0</v>
      </c>
      <c r="J20" s="31">
        <f t="shared" si="2"/>
        <v>3.47450015749987</v>
      </c>
      <c r="K20" s="31">
        <v>0</v>
      </c>
      <c r="L20" s="31">
        <f t="shared" si="2"/>
        <v>3.6598676989497996</v>
      </c>
      <c r="M20" s="31">
        <v>0</v>
      </c>
    </row>
    <row r="21" spans="1:13" x14ac:dyDescent="0.25">
      <c r="A21" s="6" t="s">
        <v>23</v>
      </c>
      <c r="B21" s="7">
        <v>0</v>
      </c>
      <c r="C21" s="7">
        <v>0</v>
      </c>
      <c r="D21" s="7">
        <v>0</v>
      </c>
      <c r="E21" s="7">
        <v>42449.232218982164</v>
      </c>
      <c r="F21" s="7">
        <v>674.34540355760385</v>
      </c>
      <c r="G21" s="12"/>
      <c r="H21" s="6" t="s">
        <v>23</v>
      </c>
      <c r="I21" s="31">
        <v>0</v>
      </c>
      <c r="J21" s="31">
        <v>0</v>
      </c>
      <c r="K21" s="31">
        <v>0</v>
      </c>
      <c r="L21" s="31">
        <f t="shared" si="2"/>
        <v>4.6278698395487625</v>
      </c>
      <c r="M21" s="31">
        <f t="shared" si="2"/>
        <v>2.8288824016322818</v>
      </c>
    </row>
    <row r="22" spans="1:13" x14ac:dyDescent="0.25">
      <c r="A22" s="6" t="s">
        <v>24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2"/>
      <c r="H22" s="6" t="s">
        <v>24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</row>
    <row r="23" spans="1:13" x14ac:dyDescent="0.25">
      <c r="A23" s="6" t="s">
        <v>25</v>
      </c>
      <c r="B23" s="7">
        <v>0</v>
      </c>
      <c r="C23" s="7">
        <v>0</v>
      </c>
      <c r="D23" s="7">
        <v>0</v>
      </c>
      <c r="E23" s="7">
        <v>7906.5450437600603</v>
      </c>
      <c r="F23" s="7">
        <v>1293.2806580997915</v>
      </c>
      <c r="G23" s="12"/>
      <c r="H23" s="6" t="s">
        <v>25</v>
      </c>
      <c r="I23" s="31">
        <v>0</v>
      </c>
      <c r="J23" s="31">
        <v>0</v>
      </c>
      <c r="K23" s="31">
        <v>0</v>
      </c>
      <c r="L23" s="31">
        <f t="shared" si="2"/>
        <v>3.8979867494628495</v>
      </c>
      <c r="M23" s="31">
        <f t="shared" si="2"/>
        <v>3.1116927824499565</v>
      </c>
    </row>
    <row r="24" spans="1:13" x14ac:dyDescent="0.25">
      <c r="A24" s="6" t="s">
        <v>26</v>
      </c>
      <c r="B24" s="7">
        <v>0</v>
      </c>
      <c r="C24" s="7">
        <v>0</v>
      </c>
      <c r="D24" s="7">
        <v>0</v>
      </c>
      <c r="E24" s="7">
        <v>25364.222862658105</v>
      </c>
      <c r="F24" s="7">
        <v>0</v>
      </c>
      <c r="G24" s="12"/>
      <c r="H24" s="6" t="s">
        <v>26</v>
      </c>
      <c r="I24" s="31">
        <v>0</v>
      </c>
      <c r="J24" s="31">
        <v>0</v>
      </c>
      <c r="K24" s="31">
        <v>0</v>
      </c>
      <c r="L24" s="31">
        <f t="shared" si="2"/>
        <v>4.4042215604586801</v>
      </c>
      <c r="M24" s="31">
        <v>0</v>
      </c>
    </row>
    <row r="25" spans="1:13" x14ac:dyDescent="0.25">
      <c r="A25" s="6" t="s">
        <v>27</v>
      </c>
      <c r="B25" s="7">
        <v>0</v>
      </c>
      <c r="C25" s="7">
        <v>0</v>
      </c>
      <c r="D25" s="7">
        <v>0</v>
      </c>
      <c r="E25" s="7">
        <v>0</v>
      </c>
      <c r="F25" s="7">
        <v>60502.18880864208</v>
      </c>
      <c r="G25" s="12"/>
      <c r="H25" s="6" t="s">
        <v>27</v>
      </c>
      <c r="I25" s="31">
        <v>0</v>
      </c>
      <c r="J25" s="31">
        <v>0</v>
      </c>
      <c r="K25" s="31">
        <v>0</v>
      </c>
      <c r="L25" s="31">
        <v>0</v>
      </c>
      <c r="M25" s="31">
        <f t="shared" si="2"/>
        <v>4.781771086558587</v>
      </c>
    </row>
    <row r="26" spans="1:13" x14ac:dyDescent="0.25">
      <c r="A26" s="6" t="s">
        <v>28</v>
      </c>
      <c r="B26" s="7">
        <v>0</v>
      </c>
      <c r="C26" s="7">
        <v>0</v>
      </c>
      <c r="D26" s="7">
        <v>0</v>
      </c>
      <c r="E26" s="7">
        <v>2064.6284546197703</v>
      </c>
      <c r="F26" s="7">
        <v>5932.291216754933</v>
      </c>
      <c r="G26" s="12"/>
      <c r="H26" s="6" t="s">
        <v>28</v>
      </c>
      <c r="I26" s="31">
        <v>0</v>
      </c>
      <c r="J26" s="31">
        <v>0</v>
      </c>
      <c r="K26" s="31">
        <v>0</v>
      </c>
      <c r="L26" s="31">
        <f t="shared" si="2"/>
        <v>3.3148419084735234</v>
      </c>
      <c r="M26" s="31">
        <f t="shared" si="2"/>
        <v>3.7732224624381629</v>
      </c>
    </row>
    <row r="27" spans="1:13" x14ac:dyDescent="0.25">
      <c r="A27" s="6" t="s">
        <v>29</v>
      </c>
      <c r="B27" s="7">
        <v>0</v>
      </c>
      <c r="C27" s="7">
        <v>0</v>
      </c>
      <c r="D27" s="7">
        <v>914.01089317776996</v>
      </c>
      <c r="E27" s="7">
        <v>4897.0084272623226</v>
      </c>
      <c r="F27" s="7">
        <v>0</v>
      </c>
      <c r="G27" s="12"/>
      <c r="H27" s="6" t="s">
        <v>29</v>
      </c>
      <c r="I27" s="31">
        <v>0</v>
      </c>
      <c r="J27" s="31">
        <v>0</v>
      </c>
      <c r="K27" s="31">
        <f t="shared" si="2"/>
        <v>2.9609513716843834</v>
      </c>
      <c r="L27" s="31">
        <f t="shared" si="2"/>
        <v>3.6899308513962814</v>
      </c>
      <c r="M27" s="31">
        <v>0</v>
      </c>
    </row>
    <row r="28" spans="1:13" x14ac:dyDescent="0.25">
      <c r="A28" s="63" t="s">
        <v>72</v>
      </c>
      <c r="B28" s="19">
        <f>AVERAGE(B18:B27)</f>
        <v>0</v>
      </c>
      <c r="C28" s="19">
        <f>AVERAGE(C18:C27)</f>
        <v>298.19486293495049</v>
      </c>
      <c r="D28" s="19">
        <f>AVERAGE(D18:D27)</f>
        <v>91.401089317776993</v>
      </c>
      <c r="E28" s="19">
        <f>AVERAGE(E18:E27)</f>
        <v>9059.5287339308379</v>
      </c>
      <c r="F28" s="19">
        <f>AVERAGE(F18:F27)</f>
        <v>7842.1127524593994</v>
      </c>
      <c r="G28" s="12"/>
      <c r="H28" s="63" t="s">
        <v>73</v>
      </c>
      <c r="I28" s="40">
        <f>AVERAGE(I18:I27)</f>
        <v>0</v>
      </c>
      <c r="J28" s="40">
        <f>AVERAGE(J18:J27)</f>
        <v>0.34745001574998702</v>
      </c>
      <c r="K28" s="40">
        <f>AVERAGE(K18:K27)</f>
        <v>0.29609513716843833</v>
      </c>
      <c r="L28" s="40">
        <f>AVERAGE(L18:L27)</f>
        <v>2.7119005743442774</v>
      </c>
      <c r="M28" s="40">
        <f>AVERAGE(M18:M27)</f>
        <v>1.8496394038938528</v>
      </c>
    </row>
    <row r="29" spans="1:13" x14ac:dyDescent="0.25">
      <c r="A29" s="63" t="s">
        <v>31</v>
      </c>
      <c r="B29" s="19">
        <f>STDEV(B18:B27)</f>
        <v>0</v>
      </c>
      <c r="C29" s="19">
        <f>STDEV(C18:C27)</f>
        <v>942.97495343616583</v>
      </c>
      <c r="D29" s="19">
        <f>STDEV(D18:D27)</f>
        <v>289.03562286466092</v>
      </c>
      <c r="E29" s="19">
        <f>STDEV(E18:E27)</f>
        <v>13933.775876837881</v>
      </c>
      <c r="F29" s="19">
        <f>STDEV(F18:F27)</f>
        <v>18806.700084585373</v>
      </c>
      <c r="G29" s="12"/>
      <c r="H29" s="63" t="s">
        <v>31</v>
      </c>
      <c r="I29" s="40">
        <f>STDEV(I18:I27)</f>
        <v>0</v>
      </c>
      <c r="J29" s="40">
        <f>STDEV(J18:J27)</f>
        <v>1.0987334228313355</v>
      </c>
      <c r="K29" s="40">
        <f>STDEV(K18:K27)</f>
        <v>0.93633503755224456</v>
      </c>
      <c r="L29" s="40">
        <f>STDEV(L18:L27)</f>
        <v>1.9114740735357036</v>
      </c>
      <c r="M29" s="40">
        <f>STDEV(M18:M27)</f>
        <v>2.0161209722729545</v>
      </c>
    </row>
    <row r="30" spans="1:13" x14ac:dyDescent="0.25">
      <c r="B30" s="69"/>
      <c r="C30" s="69"/>
      <c r="D30" s="69"/>
      <c r="E30" s="69"/>
      <c r="F30" s="69"/>
      <c r="I30" s="69"/>
      <c r="J30" s="69"/>
      <c r="K30" s="69"/>
      <c r="L30" s="69"/>
      <c r="M30" s="69"/>
    </row>
    <row r="31" spans="1:13" ht="30" customHeight="1" x14ac:dyDescent="0.25">
      <c r="A31" s="18" t="s">
        <v>0</v>
      </c>
      <c r="B31" s="14"/>
      <c r="C31" s="14"/>
      <c r="D31" s="14"/>
      <c r="E31" s="14"/>
      <c r="F31" s="14"/>
      <c r="G31" s="12"/>
      <c r="H31" s="18" t="s">
        <v>0</v>
      </c>
      <c r="I31" s="14"/>
      <c r="J31" s="14"/>
      <c r="K31" s="14"/>
      <c r="L31" s="14"/>
      <c r="M31" s="14"/>
    </row>
    <row r="32" spans="1:13" x14ac:dyDescent="0.25">
      <c r="A32" s="6"/>
      <c r="B32" s="17" t="s">
        <v>15</v>
      </c>
      <c r="C32" s="17" t="s">
        <v>16</v>
      </c>
      <c r="D32" s="17" t="s">
        <v>17</v>
      </c>
      <c r="E32" s="17" t="s">
        <v>18</v>
      </c>
      <c r="F32" s="17" t="s">
        <v>19</v>
      </c>
      <c r="G32" s="12"/>
      <c r="H32" s="6"/>
      <c r="I32" s="17" t="s">
        <v>15</v>
      </c>
      <c r="J32" s="17" t="s">
        <v>16</v>
      </c>
      <c r="K32" s="17" t="s">
        <v>17</v>
      </c>
      <c r="L32" s="17" t="s">
        <v>18</v>
      </c>
      <c r="M32" s="17" t="s">
        <v>19</v>
      </c>
    </row>
    <row r="33" spans="1:13" x14ac:dyDescent="0.25">
      <c r="A33" s="6" t="s">
        <v>21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2"/>
      <c r="H33" s="6" t="s">
        <v>21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3" x14ac:dyDescent="0.25">
      <c r="A34" s="6" t="s">
        <v>20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2"/>
      <c r="H34" s="6" t="s">
        <v>20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13" x14ac:dyDescent="0.25">
      <c r="A35" s="6" t="s">
        <v>22</v>
      </c>
      <c r="B35" s="19">
        <v>0</v>
      </c>
      <c r="C35" s="19">
        <v>0</v>
      </c>
      <c r="D35" s="19">
        <v>0</v>
      </c>
      <c r="E35" s="19">
        <v>0</v>
      </c>
      <c r="F35" s="19">
        <v>148239.04094847242</v>
      </c>
      <c r="G35" s="12"/>
      <c r="H35" s="6" t="s">
        <v>22</v>
      </c>
      <c r="I35" s="31">
        <v>0</v>
      </c>
      <c r="J35" s="31">
        <v>0</v>
      </c>
      <c r="K35" s="31">
        <v>0</v>
      </c>
      <c r="L35" s="31">
        <v>0</v>
      </c>
      <c r="M35" s="31">
        <f t="shared" ref="M35:M41" si="3">LOG10(F35)</f>
        <v>5.1709625965959622</v>
      </c>
    </row>
    <row r="36" spans="1:13" x14ac:dyDescent="0.25">
      <c r="A36" s="6" t="s">
        <v>23</v>
      </c>
      <c r="B36" s="19">
        <v>0</v>
      </c>
      <c r="C36" s="19">
        <v>0</v>
      </c>
      <c r="D36" s="19">
        <v>0</v>
      </c>
      <c r="E36" s="19">
        <v>0</v>
      </c>
      <c r="F36" s="19">
        <v>851.12304216263158</v>
      </c>
      <c r="G36" s="12"/>
      <c r="H36" s="6" t="s">
        <v>23</v>
      </c>
      <c r="I36" s="31">
        <v>0</v>
      </c>
      <c r="J36" s="31">
        <v>0</v>
      </c>
      <c r="K36" s="31">
        <v>0</v>
      </c>
      <c r="L36" s="31">
        <v>0</v>
      </c>
      <c r="M36" s="31">
        <f t="shared" si="3"/>
        <v>2.9299923481804444</v>
      </c>
    </row>
    <row r="37" spans="1:13" x14ac:dyDescent="0.25">
      <c r="A37" s="6" t="s">
        <v>24</v>
      </c>
      <c r="B37" s="19">
        <v>0</v>
      </c>
      <c r="C37" s="19">
        <v>0</v>
      </c>
      <c r="D37" s="19">
        <v>0</v>
      </c>
      <c r="E37" s="19">
        <v>0</v>
      </c>
      <c r="F37" s="19">
        <v>1300593.7035907286</v>
      </c>
      <c r="G37" s="12"/>
      <c r="H37" s="6" t="s">
        <v>24</v>
      </c>
      <c r="I37" s="31">
        <v>0</v>
      </c>
      <c r="J37" s="31">
        <v>0</v>
      </c>
      <c r="K37" s="31">
        <v>0</v>
      </c>
      <c r="L37" s="31">
        <v>0</v>
      </c>
      <c r="M37" s="31">
        <f t="shared" si="3"/>
        <v>6.1141416471788599</v>
      </c>
    </row>
    <row r="38" spans="1:13" x14ac:dyDescent="0.25">
      <c r="A38" s="6" t="s">
        <v>25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2"/>
      <c r="H38" s="6" t="s">
        <v>25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</row>
    <row r="39" spans="1:13" x14ac:dyDescent="0.25">
      <c r="A39" s="6" t="s">
        <v>26</v>
      </c>
      <c r="B39" s="19">
        <v>0</v>
      </c>
      <c r="C39" s="19">
        <v>0</v>
      </c>
      <c r="D39" s="19">
        <v>0</v>
      </c>
      <c r="E39" s="19">
        <v>0</v>
      </c>
      <c r="F39" s="19">
        <v>6885.2013348029077</v>
      </c>
      <c r="G39" s="12"/>
      <c r="H39" s="6" t="s">
        <v>26</v>
      </c>
      <c r="I39" s="31">
        <v>0</v>
      </c>
      <c r="J39" s="31">
        <v>0</v>
      </c>
      <c r="K39" s="31">
        <v>0</v>
      </c>
      <c r="L39" s="31">
        <v>0</v>
      </c>
      <c r="M39" s="31">
        <f t="shared" si="3"/>
        <v>3.8379166442756558</v>
      </c>
    </row>
    <row r="40" spans="1:13" x14ac:dyDescent="0.25">
      <c r="A40" s="6" t="s">
        <v>27</v>
      </c>
      <c r="B40" s="19">
        <v>0</v>
      </c>
      <c r="C40" s="19">
        <v>0</v>
      </c>
      <c r="D40" s="19">
        <v>0</v>
      </c>
      <c r="E40" s="19">
        <v>0</v>
      </c>
      <c r="F40" s="19">
        <v>170954.70691907726</v>
      </c>
      <c r="G40" s="12"/>
      <c r="H40" s="6" t="s">
        <v>27</v>
      </c>
      <c r="I40" s="31">
        <v>0</v>
      </c>
      <c r="J40" s="31">
        <v>0</v>
      </c>
      <c r="K40" s="31">
        <v>0</v>
      </c>
      <c r="L40" s="31">
        <v>0</v>
      </c>
      <c r="M40" s="31">
        <f t="shared" si="3"/>
        <v>5.2328810627859639</v>
      </c>
    </row>
    <row r="41" spans="1:13" x14ac:dyDescent="0.25">
      <c r="A41" s="6" t="s">
        <v>28</v>
      </c>
      <c r="B41" s="19">
        <v>0</v>
      </c>
      <c r="C41" s="19">
        <v>0</v>
      </c>
      <c r="D41" s="19">
        <v>0</v>
      </c>
      <c r="E41" s="19">
        <v>0</v>
      </c>
      <c r="F41" s="19">
        <v>229279.628183391</v>
      </c>
      <c r="G41" s="12"/>
      <c r="H41" s="6" t="s">
        <v>28</v>
      </c>
      <c r="I41" s="31">
        <v>0</v>
      </c>
      <c r="J41" s="31">
        <v>0</v>
      </c>
      <c r="K41" s="31">
        <v>0</v>
      </c>
      <c r="L41" s="31">
        <v>0</v>
      </c>
      <c r="M41" s="31">
        <f t="shared" si="3"/>
        <v>5.360365468770155</v>
      </c>
    </row>
    <row r="42" spans="1:13" x14ac:dyDescent="0.25">
      <c r="A42" s="6" t="s">
        <v>29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3"/>
      <c r="H42" s="6" t="s">
        <v>29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</row>
    <row r="43" spans="1:13" x14ac:dyDescent="0.25">
      <c r="A43" s="63" t="s">
        <v>72</v>
      </c>
      <c r="B43" s="19">
        <f>AVERAGE(B33:B42)</f>
        <v>0</v>
      </c>
      <c r="C43" s="19">
        <f>AVERAGE(C33:C42)</f>
        <v>0</v>
      </c>
      <c r="D43" s="19">
        <f>AVERAGE(D33:D42)</f>
        <v>0</v>
      </c>
      <c r="E43" s="19">
        <f>AVERAGE(E33:E42)</f>
        <v>0</v>
      </c>
      <c r="F43" s="19">
        <f>AVERAGE(F33:F42)</f>
        <v>185680.34040186348</v>
      </c>
      <c r="G43" s="13"/>
      <c r="H43" s="63" t="s">
        <v>73</v>
      </c>
      <c r="I43" s="40">
        <f>AVERAGE(I33:I42)</f>
        <v>0</v>
      </c>
      <c r="J43" s="40">
        <f>AVERAGE(J33:J42)</f>
        <v>0</v>
      </c>
      <c r="K43" s="40">
        <f>AVERAGE(K33:K42)</f>
        <v>0</v>
      </c>
      <c r="L43" s="40">
        <f>AVERAGE(L33:L42)</f>
        <v>0</v>
      </c>
      <c r="M43" s="40">
        <f>AVERAGE(M33:M42)</f>
        <v>2.8646259767787039</v>
      </c>
    </row>
    <row r="44" spans="1:13" x14ac:dyDescent="0.25">
      <c r="A44" s="63" t="s">
        <v>31</v>
      </c>
      <c r="B44" s="19">
        <f>STDEV(B33:B42)</f>
        <v>0</v>
      </c>
      <c r="C44" s="19">
        <f>STDEV(C33:C42)</f>
        <v>0</v>
      </c>
      <c r="D44" s="19">
        <f>STDEV(D33:D42)</f>
        <v>0</v>
      </c>
      <c r="E44" s="19">
        <f>STDEV(E33:E42)</f>
        <v>0</v>
      </c>
      <c r="F44" s="19">
        <f>STDEV(F33:F42)</f>
        <v>401468.09712592594</v>
      </c>
      <c r="G44" s="13"/>
      <c r="H44" s="63" t="s">
        <v>31</v>
      </c>
      <c r="I44" s="40">
        <f>STDEV(I33:I42)</f>
        <v>0</v>
      </c>
      <c r="J44" s="40">
        <f>STDEV(J33:J42)</f>
        <v>0</v>
      </c>
      <c r="K44" s="40">
        <f>STDEV(K33:K42)</f>
        <v>0</v>
      </c>
      <c r="L44" s="40">
        <f>STDEV(L33:L42)</f>
        <v>0</v>
      </c>
      <c r="M44" s="40">
        <f>STDEV(M33:M42)</f>
        <v>2.6138899044582651</v>
      </c>
    </row>
    <row r="45" spans="1:13" x14ac:dyDescent="0.25">
      <c r="A45" s="9"/>
      <c r="B45" s="67"/>
      <c r="C45" s="67"/>
      <c r="D45" s="67"/>
      <c r="E45" s="67"/>
      <c r="F45" s="67"/>
      <c r="G45" s="12"/>
      <c r="H45" s="9"/>
      <c r="I45" s="72"/>
      <c r="J45" s="72"/>
      <c r="K45" s="72"/>
      <c r="L45" s="72"/>
      <c r="M45" s="72"/>
    </row>
    <row r="46" spans="1:13" ht="30" customHeight="1" x14ac:dyDescent="0.25">
      <c r="A46" s="18" t="s">
        <v>4</v>
      </c>
      <c r="B46" s="14"/>
      <c r="C46" s="14"/>
      <c r="D46" s="14"/>
      <c r="E46" s="14"/>
      <c r="F46" s="14"/>
      <c r="G46" s="13"/>
      <c r="H46" s="18" t="s">
        <v>4</v>
      </c>
      <c r="I46" s="14"/>
      <c r="J46" s="14"/>
      <c r="K46" s="14"/>
      <c r="L46" s="14"/>
      <c r="M46" s="14"/>
    </row>
    <row r="47" spans="1:13" x14ac:dyDescent="0.25">
      <c r="A47" s="6"/>
      <c r="B47" s="17" t="s">
        <v>15</v>
      </c>
      <c r="C47" s="17" t="s">
        <v>16</v>
      </c>
      <c r="D47" s="17" t="s">
        <v>17</v>
      </c>
      <c r="E47" s="17" t="s">
        <v>18</v>
      </c>
      <c r="F47" s="17" t="s">
        <v>19</v>
      </c>
      <c r="G47" s="13"/>
      <c r="H47" s="6"/>
      <c r="I47" s="17" t="s">
        <v>15</v>
      </c>
      <c r="J47" s="17" t="s">
        <v>16</v>
      </c>
      <c r="K47" s="17" t="s">
        <v>17</v>
      </c>
      <c r="L47" s="17" t="s">
        <v>18</v>
      </c>
      <c r="M47" s="17" t="s">
        <v>19</v>
      </c>
    </row>
    <row r="48" spans="1:13" x14ac:dyDescent="0.25">
      <c r="A48" s="6" t="s">
        <v>21</v>
      </c>
      <c r="B48" s="7">
        <v>0</v>
      </c>
      <c r="C48" s="7">
        <v>0</v>
      </c>
      <c r="D48" s="7">
        <v>0</v>
      </c>
      <c r="E48" s="7">
        <v>4629.3448721100176</v>
      </c>
      <c r="F48" s="19">
        <v>0</v>
      </c>
      <c r="G48" s="13"/>
      <c r="H48" s="6" t="s">
        <v>21</v>
      </c>
      <c r="I48" s="31">
        <v>0</v>
      </c>
      <c r="J48" s="31">
        <v>0</v>
      </c>
      <c r="K48" s="31">
        <v>0</v>
      </c>
      <c r="L48" s="31">
        <f t="shared" ref="L48" si="4">LOG10(E48)</f>
        <v>3.6655195356057257</v>
      </c>
      <c r="M48" s="31">
        <v>0</v>
      </c>
    </row>
    <row r="49" spans="1:13" x14ac:dyDescent="0.25">
      <c r="A49" s="6" t="s">
        <v>20</v>
      </c>
      <c r="B49" s="7">
        <v>0</v>
      </c>
      <c r="C49" s="7">
        <v>0</v>
      </c>
      <c r="D49" s="20">
        <v>0</v>
      </c>
      <c r="E49" s="7">
        <v>0</v>
      </c>
      <c r="F49" s="7">
        <v>0</v>
      </c>
      <c r="G49" s="13"/>
      <c r="H49" s="6" t="s">
        <v>20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</row>
    <row r="50" spans="1:13" x14ac:dyDescent="0.25">
      <c r="A50" s="6" t="s">
        <v>22</v>
      </c>
      <c r="B50" s="7">
        <v>0</v>
      </c>
      <c r="C50" s="7">
        <v>0</v>
      </c>
      <c r="D50" s="7">
        <v>0</v>
      </c>
      <c r="E50" s="7">
        <v>0</v>
      </c>
      <c r="F50" s="19">
        <v>0</v>
      </c>
      <c r="G50" s="13"/>
      <c r="H50" s="6" t="s">
        <v>22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</row>
    <row r="51" spans="1:13" x14ac:dyDescent="0.25">
      <c r="A51" s="6" t="s">
        <v>23</v>
      </c>
      <c r="B51" s="7">
        <v>0</v>
      </c>
      <c r="C51" s="7">
        <v>0</v>
      </c>
      <c r="D51" s="7">
        <v>0</v>
      </c>
      <c r="E51" s="7">
        <v>0</v>
      </c>
      <c r="F51" s="19">
        <v>0</v>
      </c>
      <c r="H51" s="6" t="s">
        <v>23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</row>
    <row r="52" spans="1:13" x14ac:dyDescent="0.25">
      <c r="A52" s="6" t="s">
        <v>24</v>
      </c>
      <c r="B52" s="7">
        <v>0</v>
      </c>
      <c r="C52" s="7">
        <v>0</v>
      </c>
      <c r="D52" s="7">
        <v>0</v>
      </c>
      <c r="E52" s="7">
        <v>0</v>
      </c>
      <c r="F52" s="19">
        <v>0</v>
      </c>
      <c r="H52" s="6" t="s">
        <v>24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</row>
    <row r="53" spans="1:13" x14ac:dyDescent="0.25">
      <c r="A53" s="6" t="s">
        <v>25</v>
      </c>
      <c r="B53" s="7">
        <v>0</v>
      </c>
      <c r="C53" s="7">
        <v>0</v>
      </c>
      <c r="D53" s="7">
        <v>0</v>
      </c>
      <c r="E53" s="7">
        <v>0</v>
      </c>
      <c r="F53" s="19">
        <v>0</v>
      </c>
      <c r="H53" s="6" t="s">
        <v>25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</row>
    <row r="54" spans="1:13" x14ac:dyDescent="0.25">
      <c r="A54" s="6" t="s">
        <v>26</v>
      </c>
      <c r="B54" s="7">
        <v>0</v>
      </c>
      <c r="C54" s="7">
        <v>0</v>
      </c>
      <c r="D54" s="7">
        <v>0</v>
      </c>
      <c r="E54" s="7">
        <v>0</v>
      </c>
      <c r="F54" s="19">
        <v>0</v>
      </c>
      <c r="H54" s="6" t="s">
        <v>26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</row>
    <row r="55" spans="1:13" x14ac:dyDescent="0.25">
      <c r="A55" s="6" t="s">
        <v>27</v>
      </c>
      <c r="B55" s="7">
        <v>0</v>
      </c>
      <c r="C55" s="7">
        <v>0</v>
      </c>
      <c r="D55" s="7">
        <v>0</v>
      </c>
      <c r="E55" s="7">
        <v>0</v>
      </c>
      <c r="F55" s="19">
        <v>0</v>
      </c>
      <c r="H55" s="6" t="s">
        <v>27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</row>
    <row r="56" spans="1:13" x14ac:dyDescent="0.25">
      <c r="A56" s="6" t="s">
        <v>28</v>
      </c>
      <c r="B56" s="7">
        <v>0</v>
      </c>
      <c r="C56" s="7">
        <v>0</v>
      </c>
      <c r="D56" s="7">
        <v>0</v>
      </c>
      <c r="E56" s="7">
        <v>0</v>
      </c>
      <c r="F56" s="19">
        <v>0</v>
      </c>
      <c r="H56" s="6" t="s">
        <v>28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</row>
    <row r="57" spans="1:13" x14ac:dyDescent="0.25">
      <c r="A57" s="6" t="s">
        <v>29</v>
      </c>
      <c r="B57" s="7">
        <v>0</v>
      </c>
      <c r="C57" s="7">
        <v>0</v>
      </c>
      <c r="D57" s="7">
        <v>0</v>
      </c>
      <c r="E57" s="7">
        <v>0</v>
      </c>
      <c r="F57" s="19">
        <v>0</v>
      </c>
      <c r="H57" s="6" t="s">
        <v>29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</row>
    <row r="58" spans="1:13" x14ac:dyDescent="0.25">
      <c r="A58" s="63" t="s">
        <v>72</v>
      </c>
      <c r="B58" s="19">
        <f>AVERAGE(B48:B57)</f>
        <v>0</v>
      </c>
      <c r="C58" s="19">
        <f>AVERAGE(C48:C57)</f>
        <v>0</v>
      </c>
      <c r="D58" s="19">
        <f>AVERAGE(D48:D57)</f>
        <v>0</v>
      </c>
      <c r="E58" s="19">
        <f>AVERAGE(E48:E57)</f>
        <v>462.93448721100174</v>
      </c>
      <c r="F58" s="19">
        <f>AVERAGE(F48:F57)</f>
        <v>0</v>
      </c>
      <c r="H58" s="63" t="s">
        <v>73</v>
      </c>
      <c r="I58" s="40">
        <f>AVERAGE(I48:I57)</f>
        <v>0</v>
      </c>
      <c r="J58" s="40">
        <f>AVERAGE(J48:J57)</f>
        <v>0</v>
      </c>
      <c r="K58" s="40">
        <f>AVERAGE(K48:K57)</f>
        <v>0</v>
      </c>
      <c r="L58" s="40">
        <f>AVERAGE(L48:L57)</f>
        <v>0.36655195356057257</v>
      </c>
      <c r="M58" s="40">
        <f>AVERAGE(M48:M57)</f>
        <v>0</v>
      </c>
    </row>
    <row r="59" spans="1:13" x14ac:dyDescent="0.25">
      <c r="A59" s="63" t="s">
        <v>31</v>
      </c>
      <c r="B59" s="19">
        <f>STDEV(B48:B57)</f>
        <v>0</v>
      </c>
      <c r="C59" s="19">
        <f>STDEV(C48:C57)</f>
        <v>0</v>
      </c>
      <c r="D59" s="19">
        <f>STDEV(D48:D57)</f>
        <v>0</v>
      </c>
      <c r="E59" s="19">
        <f>STDEV(E48:E57)</f>
        <v>1463.927387028855</v>
      </c>
      <c r="F59" s="19">
        <f>STDEV(F48:F57)</f>
        <v>0</v>
      </c>
      <c r="H59" s="63" t="s">
        <v>31</v>
      </c>
      <c r="I59" s="40">
        <f>STDEV(I48:I57)</f>
        <v>0</v>
      </c>
      <c r="J59" s="40">
        <f>STDEV(J48:J57)</f>
        <v>0</v>
      </c>
      <c r="K59" s="40">
        <f>STDEV(K48:K57)</f>
        <v>0</v>
      </c>
      <c r="L59" s="40">
        <f>STDEV(L48:L57)</f>
        <v>1.1591390540356759</v>
      </c>
      <c r="M59" s="40">
        <f>STDEV(M48:M57)</f>
        <v>0</v>
      </c>
    </row>
    <row r="60" spans="1:13" x14ac:dyDescent="0.25">
      <c r="A60" s="8"/>
      <c r="B60" s="68"/>
      <c r="C60" s="11"/>
      <c r="D60" s="11"/>
      <c r="E60" s="11"/>
      <c r="F60" s="13"/>
      <c r="H60" s="8"/>
      <c r="I60" s="68"/>
      <c r="J60" s="11"/>
      <c r="K60" s="11"/>
      <c r="L60" s="11"/>
      <c r="M60" s="13"/>
    </row>
    <row r="61" spans="1:13" ht="30" customHeight="1" x14ac:dyDescent="0.25">
      <c r="A61" s="51" t="s">
        <v>12</v>
      </c>
      <c r="B61" s="14"/>
      <c r="C61" s="14"/>
      <c r="D61" s="14"/>
      <c r="E61" s="14"/>
      <c r="F61" s="14"/>
      <c r="H61" s="51" t="s">
        <v>12</v>
      </c>
      <c r="I61" s="14"/>
      <c r="J61" s="14"/>
      <c r="K61" s="14"/>
      <c r="L61" s="14"/>
      <c r="M61" s="14"/>
    </row>
    <row r="62" spans="1:13" x14ac:dyDescent="0.25">
      <c r="A62" s="6"/>
      <c r="B62" s="17" t="s">
        <v>15</v>
      </c>
      <c r="C62" s="17" t="s">
        <v>16</v>
      </c>
      <c r="D62" s="17" t="s">
        <v>17</v>
      </c>
      <c r="E62" s="17" t="s">
        <v>18</v>
      </c>
      <c r="F62" s="17" t="s">
        <v>19</v>
      </c>
      <c r="H62" s="6"/>
      <c r="I62" s="17" t="s">
        <v>15</v>
      </c>
      <c r="J62" s="17" t="s">
        <v>16</v>
      </c>
      <c r="K62" s="17" t="s">
        <v>17</v>
      </c>
      <c r="L62" s="17" t="s">
        <v>18</v>
      </c>
      <c r="M62" s="17" t="s">
        <v>19</v>
      </c>
    </row>
    <row r="63" spans="1:13" x14ac:dyDescent="0.25">
      <c r="A63" s="6" t="s">
        <v>21</v>
      </c>
      <c r="B63" s="7">
        <v>0</v>
      </c>
      <c r="C63" s="7">
        <v>0</v>
      </c>
      <c r="D63" s="7">
        <v>0</v>
      </c>
      <c r="E63" s="7">
        <v>0</v>
      </c>
      <c r="F63" s="19">
        <v>0</v>
      </c>
      <c r="H63" s="6" t="s">
        <v>21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</row>
    <row r="64" spans="1:13" x14ac:dyDescent="0.25">
      <c r="A64" s="6" t="s">
        <v>20</v>
      </c>
      <c r="B64" s="7">
        <v>0</v>
      </c>
      <c r="C64" s="7">
        <v>0</v>
      </c>
      <c r="D64" s="20">
        <v>0</v>
      </c>
      <c r="E64" s="7">
        <v>0</v>
      </c>
      <c r="F64" s="7">
        <v>0</v>
      </c>
      <c r="H64" s="6" t="s">
        <v>20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</row>
    <row r="65" spans="1:13" x14ac:dyDescent="0.25">
      <c r="A65" s="6" t="s">
        <v>22</v>
      </c>
      <c r="B65" s="7">
        <v>0</v>
      </c>
      <c r="C65" s="7">
        <v>0</v>
      </c>
      <c r="D65" s="7">
        <v>0</v>
      </c>
      <c r="E65" s="7">
        <v>0</v>
      </c>
      <c r="F65" s="19">
        <v>0</v>
      </c>
      <c r="H65" s="6" t="s">
        <v>22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</row>
    <row r="66" spans="1:13" x14ac:dyDescent="0.25">
      <c r="A66" s="6" t="s">
        <v>23</v>
      </c>
      <c r="B66" s="7">
        <v>0</v>
      </c>
      <c r="C66" s="7">
        <v>0</v>
      </c>
      <c r="D66" s="7">
        <v>0</v>
      </c>
      <c r="E66" s="7">
        <v>0</v>
      </c>
      <c r="F66" s="19">
        <v>38.351500200182663</v>
      </c>
      <c r="H66" s="6" t="s">
        <v>23</v>
      </c>
      <c r="I66" s="31">
        <v>0</v>
      </c>
      <c r="J66" s="31">
        <v>0</v>
      </c>
      <c r="K66" s="31">
        <v>0</v>
      </c>
      <c r="L66" s="31">
        <v>0</v>
      </c>
      <c r="M66" s="31">
        <f t="shared" ref="M66:M71" si="5">LOG10(F66)</f>
        <v>1.5837823569660416</v>
      </c>
    </row>
    <row r="67" spans="1:13" x14ac:dyDescent="0.25">
      <c r="A67" s="6" t="s">
        <v>24</v>
      </c>
      <c r="B67" s="7">
        <v>0</v>
      </c>
      <c r="C67" s="7">
        <v>0</v>
      </c>
      <c r="D67" s="7">
        <v>0</v>
      </c>
      <c r="E67" s="7">
        <v>0</v>
      </c>
      <c r="F67" s="19">
        <v>0</v>
      </c>
      <c r="H67" s="6" t="s">
        <v>24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</row>
    <row r="68" spans="1:13" x14ac:dyDescent="0.25">
      <c r="A68" s="6" t="s">
        <v>25</v>
      </c>
      <c r="B68" s="7">
        <v>0</v>
      </c>
      <c r="C68" s="7">
        <v>0</v>
      </c>
      <c r="D68" s="7">
        <v>0</v>
      </c>
      <c r="E68" s="7">
        <v>0</v>
      </c>
      <c r="F68" s="19">
        <v>0</v>
      </c>
      <c r="H68" s="6" t="s">
        <v>25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</row>
    <row r="69" spans="1:13" x14ac:dyDescent="0.25">
      <c r="A69" s="6" t="s">
        <v>26</v>
      </c>
      <c r="B69" s="7">
        <v>0</v>
      </c>
      <c r="C69" s="7">
        <v>0</v>
      </c>
      <c r="D69" s="7">
        <v>0</v>
      </c>
      <c r="E69" s="7">
        <v>0</v>
      </c>
      <c r="F69" s="19">
        <v>0</v>
      </c>
      <c r="H69" s="6" t="s">
        <v>26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</row>
    <row r="70" spans="1:13" x14ac:dyDescent="0.25">
      <c r="A70" s="6" t="s">
        <v>27</v>
      </c>
      <c r="B70" s="7">
        <v>0</v>
      </c>
      <c r="C70" s="7">
        <v>0</v>
      </c>
      <c r="D70" s="7">
        <v>0</v>
      </c>
      <c r="E70" s="7">
        <v>0</v>
      </c>
      <c r="F70" s="19">
        <v>0</v>
      </c>
      <c r="H70" s="6" t="s">
        <v>27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</row>
    <row r="71" spans="1:13" x14ac:dyDescent="0.25">
      <c r="A71" s="6" t="s">
        <v>28</v>
      </c>
      <c r="B71" s="7">
        <v>0</v>
      </c>
      <c r="C71" s="7">
        <v>0</v>
      </c>
      <c r="D71" s="7">
        <v>0</v>
      </c>
      <c r="E71" s="7">
        <v>0</v>
      </c>
      <c r="F71" s="19">
        <v>1212.8467615902462</v>
      </c>
      <c r="H71" s="6" t="s">
        <v>28</v>
      </c>
      <c r="I71" s="31">
        <v>0</v>
      </c>
      <c r="J71" s="31">
        <v>0</v>
      </c>
      <c r="K71" s="31">
        <v>0</v>
      </c>
      <c r="L71" s="31">
        <v>0</v>
      </c>
      <c r="M71" s="31">
        <f t="shared" si="5"/>
        <v>3.0838059329359897</v>
      </c>
    </row>
    <row r="72" spans="1:13" x14ac:dyDescent="0.25">
      <c r="A72" s="6" t="s">
        <v>29</v>
      </c>
      <c r="B72" s="7">
        <v>0</v>
      </c>
      <c r="C72" s="7">
        <v>0</v>
      </c>
      <c r="D72" s="7">
        <v>0</v>
      </c>
      <c r="E72" s="7">
        <v>0</v>
      </c>
      <c r="F72" s="19">
        <v>0</v>
      </c>
      <c r="H72" s="6" t="s">
        <v>29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</row>
    <row r="73" spans="1:13" x14ac:dyDescent="0.25">
      <c r="A73" s="63" t="s">
        <v>72</v>
      </c>
      <c r="B73" s="19">
        <f>AVERAGE(B63:B72)</f>
        <v>0</v>
      </c>
      <c r="C73" s="19">
        <f>AVERAGE(C63:C72)</f>
        <v>0</v>
      </c>
      <c r="D73" s="19">
        <f>AVERAGE(D63:D72)</f>
        <v>0</v>
      </c>
      <c r="E73" s="19">
        <f>AVERAGE(E63:E72)</f>
        <v>0</v>
      </c>
      <c r="F73" s="19">
        <f>AVERAGE(F63:F72)</f>
        <v>125.11982617904289</v>
      </c>
      <c r="H73" s="63" t="s">
        <v>73</v>
      </c>
      <c r="I73" s="40">
        <f>AVERAGE(I63:I72)</f>
        <v>0</v>
      </c>
      <c r="J73" s="40">
        <f>AVERAGE(J63:J72)</f>
        <v>0</v>
      </c>
      <c r="K73" s="40">
        <f>AVERAGE(K63:K72)</f>
        <v>0</v>
      </c>
      <c r="L73" s="40">
        <f>AVERAGE(L63:L72)</f>
        <v>0</v>
      </c>
      <c r="M73" s="40">
        <f>AVERAGE(M63:M72)</f>
        <v>0.46675882899020316</v>
      </c>
    </row>
    <row r="74" spans="1:13" x14ac:dyDescent="0.25">
      <c r="A74" s="63" t="s">
        <v>31</v>
      </c>
      <c r="B74" s="19">
        <f>STDEV(B63:B72)</f>
        <v>0</v>
      </c>
      <c r="C74" s="19">
        <f>STDEV(C63:C72)</f>
        <v>0</v>
      </c>
      <c r="D74" s="19">
        <f>STDEV(D63:D72)</f>
        <v>0</v>
      </c>
      <c r="E74" s="19">
        <f>STDEV(E63:E72)</f>
        <v>0</v>
      </c>
      <c r="F74" s="19">
        <f>STDEV(F63:F72)</f>
        <v>382.37828791755032</v>
      </c>
      <c r="H74" s="63" t="s">
        <v>31</v>
      </c>
      <c r="I74" s="40">
        <f>STDEV(I63:I72)</f>
        <v>0</v>
      </c>
      <c r="J74" s="40">
        <f>STDEV(J63:J72)</f>
        <v>0</v>
      </c>
      <c r="K74" s="40">
        <f>STDEV(K63:K72)</f>
        <v>0</v>
      </c>
      <c r="L74" s="40">
        <f>STDEV(L63:L72)</f>
        <v>0</v>
      </c>
      <c r="M74" s="40">
        <f>STDEV(M63:M72)</f>
        <v>1.0456038947180006</v>
      </c>
    </row>
    <row r="75" spans="1:13" x14ac:dyDescent="0.25">
      <c r="B75" s="69"/>
      <c r="C75" s="69"/>
      <c r="D75" s="69"/>
      <c r="E75" s="69"/>
      <c r="F75" s="69"/>
      <c r="I75" s="69"/>
      <c r="J75" s="69"/>
      <c r="K75" s="69"/>
      <c r="L75" s="69"/>
      <c r="M75" s="69"/>
    </row>
    <row r="76" spans="1:13" ht="30" customHeight="1" x14ac:dyDescent="0.25">
      <c r="A76" s="51" t="s">
        <v>13</v>
      </c>
      <c r="B76" s="14"/>
      <c r="C76" s="14"/>
      <c r="D76" s="14"/>
      <c r="E76" s="14"/>
      <c r="F76" s="14"/>
      <c r="H76" s="51" t="s">
        <v>13</v>
      </c>
      <c r="I76" s="14"/>
      <c r="J76" s="14"/>
      <c r="K76" s="14"/>
      <c r="L76" s="14"/>
      <c r="M76" s="14"/>
    </row>
    <row r="77" spans="1:13" x14ac:dyDescent="0.25">
      <c r="A77" s="6"/>
      <c r="B77" s="17" t="s">
        <v>15</v>
      </c>
      <c r="C77" s="17" t="s">
        <v>16</v>
      </c>
      <c r="D77" s="17" t="s">
        <v>17</v>
      </c>
      <c r="E77" s="17" t="s">
        <v>18</v>
      </c>
      <c r="F77" s="17" t="s">
        <v>19</v>
      </c>
      <c r="H77" s="6"/>
      <c r="I77" s="17" t="s">
        <v>15</v>
      </c>
      <c r="J77" s="17" t="s">
        <v>16</v>
      </c>
      <c r="K77" s="17" t="s">
        <v>17</v>
      </c>
      <c r="L77" s="17" t="s">
        <v>18</v>
      </c>
      <c r="M77" s="17" t="s">
        <v>19</v>
      </c>
    </row>
    <row r="78" spans="1:13" x14ac:dyDescent="0.25">
      <c r="A78" s="6" t="s">
        <v>21</v>
      </c>
      <c r="B78" s="7">
        <v>0</v>
      </c>
      <c r="C78" s="7">
        <v>0</v>
      </c>
      <c r="D78" s="7">
        <v>0</v>
      </c>
      <c r="E78" s="7">
        <v>10751036.366981965</v>
      </c>
      <c r="F78" s="19">
        <v>4741876.4045199817</v>
      </c>
      <c r="H78" s="6" t="s">
        <v>21</v>
      </c>
      <c r="I78" s="31">
        <v>0</v>
      </c>
      <c r="J78" s="31">
        <v>0</v>
      </c>
      <c r="K78" s="31">
        <v>0</v>
      </c>
      <c r="L78" s="31">
        <f t="shared" ref="L78:L87" si="6">LOG10(E78)</f>
        <v>7.0314503309276448</v>
      </c>
      <c r="M78" s="31">
        <f t="shared" ref="M78:M87" si="7">LOG10(F78)</f>
        <v>6.6759502300440063</v>
      </c>
    </row>
    <row r="79" spans="1:13" x14ac:dyDescent="0.25">
      <c r="A79" s="6" t="s">
        <v>20</v>
      </c>
      <c r="B79" s="7">
        <v>0</v>
      </c>
      <c r="C79" s="7">
        <v>0</v>
      </c>
      <c r="D79" s="20">
        <v>0</v>
      </c>
      <c r="E79" s="7">
        <v>612725.15127232322</v>
      </c>
      <c r="F79" s="7">
        <v>1715549.7078953283</v>
      </c>
      <c r="H79" s="6" t="s">
        <v>20</v>
      </c>
      <c r="I79" s="31">
        <v>0</v>
      </c>
      <c r="J79" s="31">
        <v>0</v>
      </c>
      <c r="K79" s="31">
        <v>0</v>
      </c>
      <c r="L79" s="31">
        <f t="shared" si="6"/>
        <v>5.7872657077101062</v>
      </c>
      <c r="M79" s="31">
        <f t="shared" si="7"/>
        <v>6.2344033062172528</v>
      </c>
    </row>
    <row r="80" spans="1:13" x14ac:dyDescent="0.25">
      <c r="A80" s="6" t="s">
        <v>22</v>
      </c>
      <c r="B80" s="7">
        <v>0</v>
      </c>
      <c r="C80" s="7">
        <v>0</v>
      </c>
      <c r="D80" s="7">
        <v>0</v>
      </c>
      <c r="E80" s="7">
        <v>1903988.2410694249</v>
      </c>
      <c r="F80" s="19">
        <v>12415472.599799518</v>
      </c>
      <c r="H80" s="6" t="s">
        <v>22</v>
      </c>
      <c r="I80" s="31">
        <v>0</v>
      </c>
      <c r="J80" s="31">
        <v>0</v>
      </c>
      <c r="K80" s="31">
        <v>0</v>
      </c>
      <c r="L80" s="31">
        <f t="shared" si="6"/>
        <v>6.2796642618770102</v>
      </c>
      <c r="M80" s="31">
        <f t="shared" si="7"/>
        <v>7.0939632557938141</v>
      </c>
    </row>
    <row r="81" spans="1:13" x14ac:dyDescent="0.25">
      <c r="A81" s="6" t="s">
        <v>23</v>
      </c>
      <c r="B81" s="7">
        <v>0</v>
      </c>
      <c r="C81" s="7">
        <v>0</v>
      </c>
      <c r="D81" s="7">
        <v>0</v>
      </c>
      <c r="E81" s="7">
        <v>692151.11836123827</v>
      </c>
      <c r="F81" s="19">
        <v>1426157.1881213936</v>
      </c>
      <c r="H81" s="6" t="s">
        <v>23</v>
      </c>
      <c r="I81" s="31">
        <v>0</v>
      </c>
      <c r="J81" s="31">
        <v>0</v>
      </c>
      <c r="K81" s="31">
        <v>0</v>
      </c>
      <c r="L81" s="31">
        <f t="shared" si="6"/>
        <v>5.8402009249558127</v>
      </c>
      <c r="M81" s="31">
        <f t="shared" si="7"/>
        <v>6.1541673952013571</v>
      </c>
    </row>
    <row r="82" spans="1:13" x14ac:dyDescent="0.25">
      <c r="A82" s="6" t="s">
        <v>24</v>
      </c>
      <c r="B82" s="7">
        <v>0</v>
      </c>
      <c r="C82" s="7">
        <v>0</v>
      </c>
      <c r="D82" s="7">
        <v>0</v>
      </c>
      <c r="E82" s="7">
        <v>15056173.447294032</v>
      </c>
      <c r="F82" s="19">
        <v>8990.2484422491252</v>
      </c>
      <c r="H82" s="6" t="s">
        <v>24</v>
      </c>
      <c r="I82" s="31">
        <v>0</v>
      </c>
      <c r="J82" s="31">
        <v>0</v>
      </c>
      <c r="K82" s="31">
        <v>0</v>
      </c>
      <c r="L82" s="31">
        <f t="shared" si="6"/>
        <v>7.1777146091895059</v>
      </c>
      <c r="M82" s="31">
        <f t="shared" si="7"/>
        <v>3.9537716934692693</v>
      </c>
    </row>
    <row r="83" spans="1:13" x14ac:dyDescent="0.25">
      <c r="A83" s="6" t="s">
        <v>25</v>
      </c>
      <c r="B83" s="7">
        <v>0</v>
      </c>
      <c r="C83" s="7">
        <v>0</v>
      </c>
      <c r="D83" s="7">
        <v>0</v>
      </c>
      <c r="E83" s="7">
        <v>537769.56525814626</v>
      </c>
      <c r="F83" s="19">
        <v>74381.534984035243</v>
      </c>
      <c r="H83" s="6" t="s">
        <v>25</v>
      </c>
      <c r="I83" s="31">
        <v>0</v>
      </c>
      <c r="J83" s="31">
        <v>0</v>
      </c>
      <c r="K83" s="31">
        <v>0</v>
      </c>
      <c r="L83" s="31">
        <f t="shared" si="6"/>
        <v>5.7305962199503915</v>
      </c>
      <c r="M83" s="31">
        <f t="shared" si="7"/>
        <v>4.8714651364889088</v>
      </c>
    </row>
    <row r="84" spans="1:13" x14ac:dyDescent="0.25">
      <c r="A84" s="6" t="s">
        <v>26</v>
      </c>
      <c r="B84" s="7">
        <v>2477.5379646321539</v>
      </c>
      <c r="C84" s="7">
        <v>0</v>
      </c>
      <c r="D84" s="7">
        <v>0</v>
      </c>
      <c r="E84" s="7">
        <v>0</v>
      </c>
      <c r="F84" s="19">
        <v>2934788.2318651141</v>
      </c>
      <c r="H84" s="6" t="s">
        <v>26</v>
      </c>
      <c r="I84" s="31">
        <f t="shared" ref="I84" si="8">LOG10(B84)</f>
        <v>3.3940203181336703</v>
      </c>
      <c r="J84" s="31">
        <v>0</v>
      </c>
      <c r="K84" s="31">
        <v>0</v>
      </c>
      <c r="L84" s="31">
        <v>0</v>
      </c>
      <c r="M84" s="31">
        <f t="shared" si="7"/>
        <v>6.4675767689395052</v>
      </c>
    </row>
    <row r="85" spans="1:13" x14ac:dyDescent="0.25">
      <c r="A85" s="6" t="s">
        <v>27</v>
      </c>
      <c r="B85" s="7">
        <v>0</v>
      </c>
      <c r="C85" s="7">
        <v>0</v>
      </c>
      <c r="D85" s="7">
        <v>0</v>
      </c>
      <c r="E85" s="7">
        <v>18548.540409672227</v>
      </c>
      <c r="F85" s="19">
        <v>141617.02729198395</v>
      </c>
      <c r="H85" s="6" t="s">
        <v>27</v>
      </c>
      <c r="I85" s="31">
        <v>0</v>
      </c>
      <c r="J85" s="31">
        <v>0</v>
      </c>
      <c r="K85" s="31">
        <v>0</v>
      </c>
      <c r="L85" s="31">
        <f t="shared" si="6"/>
        <v>4.268309740529765</v>
      </c>
      <c r="M85" s="31">
        <f t="shared" si="7"/>
        <v>5.1511154737942375</v>
      </c>
    </row>
    <row r="86" spans="1:13" x14ac:dyDescent="0.25">
      <c r="A86" s="6" t="s">
        <v>28</v>
      </c>
      <c r="B86" s="7">
        <v>0</v>
      </c>
      <c r="C86" s="7">
        <v>0</v>
      </c>
      <c r="D86" s="7">
        <v>0</v>
      </c>
      <c r="E86" s="7">
        <v>10571923.716465482</v>
      </c>
      <c r="F86" s="19">
        <v>66349.26918444653</v>
      </c>
      <c r="H86" s="6" t="s">
        <v>28</v>
      </c>
      <c r="I86" s="31">
        <v>0</v>
      </c>
      <c r="J86" s="31">
        <v>0</v>
      </c>
      <c r="K86" s="31">
        <v>0</v>
      </c>
      <c r="L86" s="31">
        <f t="shared" si="6"/>
        <v>7.0241540207444224</v>
      </c>
      <c r="M86" s="31">
        <f t="shared" si="7"/>
        <v>4.8218361436147701</v>
      </c>
    </row>
    <row r="87" spans="1:13" x14ac:dyDescent="0.25">
      <c r="A87" s="6" t="s">
        <v>29</v>
      </c>
      <c r="B87" s="7">
        <v>0</v>
      </c>
      <c r="C87" s="7">
        <v>0</v>
      </c>
      <c r="D87" s="7">
        <v>0</v>
      </c>
      <c r="E87" s="7">
        <v>982837.72443217877</v>
      </c>
      <c r="F87" s="19">
        <v>1904891.8690765493</v>
      </c>
      <c r="H87" s="6" t="s">
        <v>29</v>
      </c>
      <c r="I87" s="31">
        <v>0</v>
      </c>
      <c r="J87" s="31">
        <v>0</v>
      </c>
      <c r="K87" s="31">
        <v>0</v>
      </c>
      <c r="L87" s="31">
        <f t="shared" si="6"/>
        <v>5.992481817728982</v>
      </c>
      <c r="M87" s="31">
        <f t="shared" si="7"/>
        <v>6.2798703280451234</v>
      </c>
    </row>
    <row r="88" spans="1:13" x14ac:dyDescent="0.25">
      <c r="A88" s="63" t="s">
        <v>72</v>
      </c>
      <c r="B88" s="19">
        <f>AVERAGE(B78:B87)</f>
        <v>247.75379646321539</v>
      </c>
      <c r="C88" s="19">
        <f>AVERAGE(C78:C87)</f>
        <v>0</v>
      </c>
      <c r="D88" s="19">
        <f>AVERAGE(D78:D87)</f>
        <v>0</v>
      </c>
      <c r="E88" s="19">
        <f>AVERAGE(E78:E87)</f>
        <v>4112715.3871544464</v>
      </c>
      <c r="F88" s="19">
        <f>AVERAGE(F78:F87)</f>
        <v>2543007.4081180599</v>
      </c>
      <c r="H88" s="63" t="s">
        <v>73</v>
      </c>
      <c r="I88" s="40">
        <f>AVERAGE(I78:I87)</f>
        <v>0.33940203181336703</v>
      </c>
      <c r="J88" s="40">
        <f>AVERAGE(J78:J87)</f>
        <v>0</v>
      </c>
      <c r="K88" s="40">
        <f>AVERAGE(K78:K87)</f>
        <v>0</v>
      </c>
      <c r="L88" s="40">
        <f>AVERAGE(L78:L87)</f>
        <v>5.5131837633613632</v>
      </c>
      <c r="M88" s="40">
        <f>AVERAGE(M78:M87)</f>
        <v>5.7704119731608241</v>
      </c>
    </row>
    <row r="89" spans="1:13" x14ac:dyDescent="0.25">
      <c r="A89" s="63" t="s">
        <v>31</v>
      </c>
      <c r="B89" s="19">
        <f>STDEV(B78:B87)</f>
        <v>783.46629577752969</v>
      </c>
      <c r="C89" s="19">
        <f>STDEV(C78:C87)</f>
        <v>0</v>
      </c>
      <c r="D89" s="19">
        <f>STDEV(D78:D87)</f>
        <v>0</v>
      </c>
      <c r="E89" s="19">
        <f>STDEV(E78:E87)</f>
        <v>5682620.8839719156</v>
      </c>
      <c r="F89" s="19">
        <f>STDEV(F78:F87)</f>
        <v>3789007.2886970537</v>
      </c>
      <c r="H89" s="63" t="s">
        <v>31</v>
      </c>
      <c r="I89" s="40">
        <f>STDEV(I78:I87)</f>
        <v>1.0732834630191681</v>
      </c>
      <c r="J89" s="40">
        <f>STDEV(J78:J87)</f>
        <v>0</v>
      </c>
      <c r="K89" s="40">
        <f>STDEV(K78:K87)</f>
        <v>0</v>
      </c>
      <c r="L89" s="40">
        <f>STDEV(L78:L87)</f>
        <v>2.1173957342534449</v>
      </c>
      <c r="M89" s="40">
        <f>STDEV(M78:M87)</f>
        <v>1.0039666805481033</v>
      </c>
    </row>
    <row r="90" spans="1:13" x14ac:dyDescent="0.25">
      <c r="B90" s="69"/>
      <c r="C90" s="69"/>
      <c r="D90" s="69"/>
      <c r="E90" s="69"/>
      <c r="F90" s="69"/>
      <c r="I90" s="69"/>
      <c r="J90" s="69"/>
      <c r="K90" s="69"/>
      <c r="L90" s="69"/>
      <c r="M90" s="69"/>
    </row>
    <row r="91" spans="1:13" ht="30" customHeight="1" x14ac:dyDescent="0.25">
      <c r="A91" s="51" t="s">
        <v>14</v>
      </c>
      <c r="B91" s="14"/>
      <c r="C91" s="14"/>
      <c r="D91" s="14"/>
      <c r="E91" s="14"/>
      <c r="F91" s="14"/>
      <c r="H91" s="51" t="s">
        <v>14</v>
      </c>
      <c r="I91" s="14"/>
      <c r="J91" s="14"/>
      <c r="K91" s="14"/>
      <c r="L91" s="14"/>
      <c r="M91" s="14"/>
    </row>
    <row r="92" spans="1:13" x14ac:dyDescent="0.25">
      <c r="A92" s="6"/>
      <c r="B92" s="17" t="s">
        <v>15</v>
      </c>
      <c r="C92" s="17" t="s">
        <v>16</v>
      </c>
      <c r="D92" s="17" t="s">
        <v>17</v>
      </c>
      <c r="E92" s="17" t="s">
        <v>18</v>
      </c>
      <c r="F92" s="17" t="s">
        <v>19</v>
      </c>
      <c r="H92" s="6"/>
      <c r="I92" s="17" t="s">
        <v>15</v>
      </c>
      <c r="J92" s="17" t="s">
        <v>16</v>
      </c>
      <c r="K92" s="17" t="s">
        <v>17</v>
      </c>
      <c r="L92" s="17" t="s">
        <v>18</v>
      </c>
      <c r="M92" s="17" t="s">
        <v>19</v>
      </c>
    </row>
    <row r="93" spans="1:13" x14ac:dyDescent="0.25">
      <c r="A93" s="6" t="s">
        <v>21</v>
      </c>
      <c r="B93" s="7">
        <v>0</v>
      </c>
      <c r="C93" s="7">
        <v>0</v>
      </c>
      <c r="D93" s="7">
        <v>0</v>
      </c>
      <c r="E93" s="7">
        <v>0</v>
      </c>
      <c r="F93" s="19">
        <v>0</v>
      </c>
      <c r="H93" s="6" t="s">
        <v>21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</row>
    <row r="94" spans="1:13" x14ac:dyDescent="0.25">
      <c r="A94" s="6" t="s">
        <v>20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H94" s="6" t="s">
        <v>20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</row>
    <row r="95" spans="1:13" x14ac:dyDescent="0.25">
      <c r="A95" s="6" t="s">
        <v>22</v>
      </c>
      <c r="B95" s="7">
        <v>0</v>
      </c>
      <c r="C95" s="7">
        <v>0</v>
      </c>
      <c r="D95" s="7">
        <v>0</v>
      </c>
      <c r="E95" s="7">
        <v>0</v>
      </c>
      <c r="F95" s="19">
        <v>497.65902538331505</v>
      </c>
      <c r="H95" s="6" t="s">
        <v>22</v>
      </c>
      <c r="I95" s="31">
        <v>0</v>
      </c>
      <c r="J95" s="31">
        <v>0</v>
      </c>
      <c r="K95" s="31">
        <v>0</v>
      </c>
      <c r="L95" s="31">
        <v>0</v>
      </c>
      <c r="M95" s="31">
        <f t="shared" ref="M95:M102" si="9">LOG10(F95)</f>
        <v>2.6969318847012675</v>
      </c>
    </row>
    <row r="96" spans="1:13" x14ac:dyDescent="0.25">
      <c r="A96" s="6" t="s">
        <v>23</v>
      </c>
      <c r="B96" s="7">
        <v>0</v>
      </c>
      <c r="C96" s="7">
        <v>0</v>
      </c>
      <c r="D96" s="7">
        <v>0</v>
      </c>
      <c r="E96" s="7">
        <v>0</v>
      </c>
      <c r="F96" s="19">
        <v>0</v>
      </c>
      <c r="H96" s="6" t="s">
        <v>23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</row>
    <row r="97" spans="1:13" x14ac:dyDescent="0.25">
      <c r="A97" s="6" t="s">
        <v>24</v>
      </c>
      <c r="B97" s="7">
        <v>0</v>
      </c>
      <c r="C97" s="7">
        <v>0</v>
      </c>
      <c r="D97" s="7">
        <v>0</v>
      </c>
      <c r="E97" s="7">
        <v>0</v>
      </c>
      <c r="F97" s="19">
        <v>0</v>
      </c>
      <c r="H97" s="6" t="s">
        <v>24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</row>
    <row r="98" spans="1:13" x14ac:dyDescent="0.25">
      <c r="A98" s="6" t="s">
        <v>25</v>
      </c>
      <c r="B98" s="7">
        <v>0</v>
      </c>
      <c r="C98" s="7">
        <v>0</v>
      </c>
      <c r="D98" s="7">
        <v>0</v>
      </c>
      <c r="E98" s="7">
        <v>0</v>
      </c>
      <c r="F98" s="19">
        <v>0</v>
      </c>
      <c r="H98" s="6" t="s">
        <v>25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</row>
    <row r="99" spans="1:13" x14ac:dyDescent="0.25">
      <c r="A99" s="6" t="s">
        <v>26</v>
      </c>
      <c r="B99" s="7">
        <v>0</v>
      </c>
      <c r="C99" s="7">
        <v>0</v>
      </c>
      <c r="D99" s="7">
        <v>0</v>
      </c>
      <c r="E99" s="7">
        <v>0</v>
      </c>
      <c r="F99" s="19">
        <v>0</v>
      </c>
      <c r="H99" s="6" t="s">
        <v>26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</row>
    <row r="100" spans="1:13" x14ac:dyDescent="0.25">
      <c r="A100" s="6" t="s">
        <v>27</v>
      </c>
      <c r="B100" s="7">
        <v>0</v>
      </c>
      <c r="C100" s="7">
        <v>0</v>
      </c>
      <c r="D100" s="7">
        <v>0</v>
      </c>
      <c r="E100" s="7">
        <v>0</v>
      </c>
      <c r="F100" s="19">
        <v>0</v>
      </c>
      <c r="H100" s="6" t="s">
        <v>27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</row>
    <row r="101" spans="1:13" x14ac:dyDescent="0.25">
      <c r="A101" s="6" t="s">
        <v>28</v>
      </c>
      <c r="B101" s="7">
        <v>0</v>
      </c>
      <c r="C101" s="7">
        <v>0</v>
      </c>
      <c r="D101" s="7">
        <v>0</v>
      </c>
      <c r="E101" s="7">
        <v>0</v>
      </c>
      <c r="F101" s="19">
        <v>0</v>
      </c>
      <c r="H101" s="6" t="s">
        <v>28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</row>
    <row r="102" spans="1:13" x14ac:dyDescent="0.25">
      <c r="A102" s="6" t="s">
        <v>29</v>
      </c>
      <c r="B102" s="7">
        <v>0</v>
      </c>
      <c r="C102" s="7">
        <v>0</v>
      </c>
      <c r="D102" s="7">
        <v>0</v>
      </c>
      <c r="E102" s="7">
        <v>0</v>
      </c>
      <c r="F102" s="19">
        <v>879.23973244496347</v>
      </c>
      <c r="H102" s="6" t="s">
        <v>29</v>
      </c>
      <c r="I102" s="31">
        <v>0</v>
      </c>
      <c r="J102" s="31">
        <v>0</v>
      </c>
      <c r="K102" s="31">
        <v>0</v>
      </c>
      <c r="L102" s="31">
        <v>0</v>
      </c>
      <c r="M102" s="31">
        <f t="shared" si="9"/>
        <v>2.9441073054296609</v>
      </c>
    </row>
    <row r="103" spans="1:13" x14ac:dyDescent="0.25">
      <c r="A103" s="63" t="s">
        <v>72</v>
      </c>
      <c r="B103" s="19">
        <f>AVERAGE(B93:B102)</f>
        <v>0</v>
      </c>
      <c r="C103" s="19">
        <f>AVERAGE(C93:C102)</f>
        <v>0</v>
      </c>
      <c r="D103" s="19">
        <f>AVERAGE(D93:D102)</f>
        <v>0</v>
      </c>
      <c r="E103" s="19">
        <f>AVERAGE(E93:E102)</f>
        <v>0</v>
      </c>
      <c r="F103" s="19">
        <f>AVERAGE(F93:F102)</f>
        <v>137.68987578282787</v>
      </c>
      <c r="H103" s="63" t="s">
        <v>73</v>
      </c>
      <c r="I103" s="40">
        <f>AVERAGE(I93:I102)</f>
        <v>0</v>
      </c>
      <c r="J103" s="40">
        <f>AVERAGE(J93:J102)</f>
        <v>0</v>
      </c>
      <c r="K103" s="40">
        <f>AVERAGE(K93:K102)</f>
        <v>0</v>
      </c>
      <c r="L103" s="40">
        <f>AVERAGE(L93:L102)</f>
        <v>0</v>
      </c>
      <c r="M103" s="40">
        <f>AVERAGE(M93:M102)</f>
        <v>0.56410391901309287</v>
      </c>
    </row>
    <row r="104" spans="1:13" x14ac:dyDescent="0.25">
      <c r="A104" s="63" t="s">
        <v>31</v>
      </c>
      <c r="B104" s="19">
        <f>STDEV(B93:B102)</f>
        <v>0</v>
      </c>
      <c r="C104" s="19">
        <f>STDEV(C93:C102)</f>
        <v>0</v>
      </c>
      <c r="D104" s="19">
        <f>STDEV(D93:D102)</f>
        <v>0</v>
      </c>
      <c r="E104" s="19">
        <f>STDEV(E93:E102)</f>
        <v>0</v>
      </c>
      <c r="F104" s="19">
        <f>STDEV(F93:F102)</f>
        <v>303.88996431904178</v>
      </c>
      <c r="H104" s="63" t="s">
        <v>31</v>
      </c>
      <c r="I104" s="40">
        <f>STDEV(I93:I102)</f>
        <v>0</v>
      </c>
      <c r="J104" s="40">
        <f>STDEV(J93:J102)</f>
        <v>0</v>
      </c>
      <c r="K104" s="40">
        <f>STDEV(K93:K102)</f>
        <v>0</v>
      </c>
      <c r="L104" s="40">
        <f>STDEV(L93:L102)</f>
        <v>0</v>
      </c>
      <c r="M104" s="40">
        <f>STDEV(M93:M102)</f>
        <v>1.1906616788876179</v>
      </c>
    </row>
    <row r="105" spans="1:13" x14ac:dyDescent="0.25">
      <c r="B105" s="69"/>
      <c r="C105" s="69"/>
      <c r="D105" s="69"/>
      <c r="E105" s="69"/>
      <c r="F105" s="69"/>
      <c r="I105" s="69"/>
      <c r="J105" s="69"/>
      <c r="K105" s="69"/>
      <c r="L105" s="69"/>
      <c r="M105" s="69"/>
    </row>
    <row r="106" spans="1:13" ht="30" customHeight="1" x14ac:dyDescent="0.25">
      <c r="A106" s="51" t="s">
        <v>9</v>
      </c>
      <c r="B106" s="14"/>
      <c r="C106" s="14"/>
      <c r="D106" s="14"/>
      <c r="E106" s="14"/>
      <c r="F106" s="14"/>
      <c r="H106" s="51" t="s">
        <v>9</v>
      </c>
      <c r="I106" s="14"/>
      <c r="J106" s="14"/>
      <c r="K106" s="14"/>
      <c r="L106" s="14"/>
      <c r="M106" s="14"/>
    </row>
    <row r="107" spans="1:13" x14ac:dyDescent="0.25">
      <c r="A107" s="6"/>
      <c r="B107" s="17" t="s">
        <v>15</v>
      </c>
      <c r="C107" s="17" t="s">
        <v>16</v>
      </c>
      <c r="D107" s="17" t="s">
        <v>17</v>
      </c>
      <c r="E107" s="17" t="s">
        <v>18</v>
      </c>
      <c r="F107" s="17" t="s">
        <v>19</v>
      </c>
      <c r="H107" s="6"/>
      <c r="I107" s="17" t="s">
        <v>15</v>
      </c>
      <c r="J107" s="17" t="s">
        <v>16</v>
      </c>
      <c r="K107" s="17" t="s">
        <v>17</v>
      </c>
      <c r="L107" s="17" t="s">
        <v>18</v>
      </c>
      <c r="M107" s="17" t="s">
        <v>19</v>
      </c>
    </row>
    <row r="108" spans="1:13" x14ac:dyDescent="0.25">
      <c r="A108" s="6" t="s">
        <v>21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H108" s="6" t="s">
        <v>21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</row>
    <row r="109" spans="1:13" x14ac:dyDescent="0.25">
      <c r="A109" s="6" t="s">
        <v>20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H109" s="6" t="s">
        <v>20</v>
      </c>
      <c r="I109" s="31">
        <v>0</v>
      </c>
      <c r="J109" s="31">
        <v>0</v>
      </c>
      <c r="K109" s="31">
        <v>0</v>
      </c>
      <c r="L109" s="31">
        <v>0</v>
      </c>
      <c r="M109" s="31">
        <v>0</v>
      </c>
    </row>
    <row r="110" spans="1:13" x14ac:dyDescent="0.25">
      <c r="A110" s="6" t="s">
        <v>22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H110" s="6" t="s">
        <v>22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</row>
    <row r="111" spans="1:13" x14ac:dyDescent="0.25">
      <c r="A111" s="6" t="s">
        <v>23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H111" s="6" t="s">
        <v>23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</row>
    <row r="112" spans="1:13" x14ac:dyDescent="0.25">
      <c r="A112" s="6" t="s">
        <v>24</v>
      </c>
      <c r="B112" s="7">
        <v>0</v>
      </c>
      <c r="C112" s="7">
        <v>0</v>
      </c>
      <c r="D112" s="7">
        <v>321.552800098739</v>
      </c>
      <c r="E112" s="7">
        <v>0</v>
      </c>
      <c r="F112" s="7">
        <v>0</v>
      </c>
      <c r="H112" s="6" t="s">
        <v>24</v>
      </c>
      <c r="I112" s="31">
        <v>0</v>
      </c>
      <c r="J112" s="31">
        <v>0</v>
      </c>
      <c r="K112" s="31">
        <f t="shared" ref="K112" si="10">LOG10(D112)</f>
        <v>2.507252295794502</v>
      </c>
      <c r="L112" s="31">
        <v>0</v>
      </c>
      <c r="M112" s="31">
        <v>0</v>
      </c>
    </row>
    <row r="113" spans="1:13" x14ac:dyDescent="0.25">
      <c r="A113" s="6" t="s">
        <v>25</v>
      </c>
      <c r="B113" s="7">
        <v>0</v>
      </c>
      <c r="C113" s="7">
        <v>0</v>
      </c>
      <c r="D113" s="7">
        <v>0</v>
      </c>
      <c r="E113" s="7">
        <v>310.49029529047016</v>
      </c>
      <c r="F113" s="7">
        <v>0</v>
      </c>
      <c r="H113" s="6" t="s">
        <v>25</v>
      </c>
      <c r="I113" s="31">
        <v>0</v>
      </c>
      <c r="J113" s="31">
        <v>0</v>
      </c>
      <c r="K113" s="31">
        <v>0</v>
      </c>
      <c r="L113" s="31">
        <f t="shared" ref="L113" si="11">LOG10(E113)</f>
        <v>2.4920480303816355</v>
      </c>
      <c r="M113" s="31">
        <v>0</v>
      </c>
    </row>
    <row r="114" spans="1:13" x14ac:dyDescent="0.25">
      <c r="A114" s="6" t="s">
        <v>26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H114" s="6" t="s">
        <v>26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</row>
    <row r="115" spans="1:13" x14ac:dyDescent="0.25">
      <c r="A115" s="6" t="s">
        <v>27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H115" s="6" t="s">
        <v>27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</row>
    <row r="116" spans="1:13" x14ac:dyDescent="0.25">
      <c r="A116" s="6" t="s">
        <v>28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H116" s="6" t="s">
        <v>28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</row>
    <row r="117" spans="1:13" x14ac:dyDescent="0.25">
      <c r="A117" s="6" t="s">
        <v>29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H117" s="6" t="s">
        <v>29</v>
      </c>
      <c r="I117" s="31">
        <v>0</v>
      </c>
      <c r="J117" s="31">
        <v>0</v>
      </c>
      <c r="K117" s="31">
        <v>0</v>
      </c>
      <c r="L117" s="31">
        <v>0</v>
      </c>
      <c r="M117" s="31">
        <v>0</v>
      </c>
    </row>
    <row r="118" spans="1:13" x14ac:dyDescent="0.25">
      <c r="A118" s="63" t="s">
        <v>72</v>
      </c>
      <c r="B118" s="19">
        <f>AVERAGE(B108:B117)</f>
        <v>0</v>
      </c>
      <c r="C118" s="19">
        <f>AVERAGE(C108:C117)</f>
        <v>0</v>
      </c>
      <c r="D118" s="19">
        <f>AVERAGE(D108:D117)</f>
        <v>32.155280009873898</v>
      </c>
      <c r="E118" s="19">
        <f>AVERAGE(E108:E117)</f>
        <v>31.049029529047015</v>
      </c>
      <c r="F118" s="19">
        <f>AVERAGE(F108:F117)</f>
        <v>0</v>
      </c>
      <c r="H118" s="63" t="s">
        <v>73</v>
      </c>
      <c r="I118" s="40">
        <f>AVERAGE(I108:I117)</f>
        <v>0</v>
      </c>
      <c r="J118" s="40">
        <f>AVERAGE(J108:J117)</f>
        <v>0</v>
      </c>
      <c r="K118" s="40">
        <f>AVERAGE(K108:K117)</f>
        <v>0.2507252295794502</v>
      </c>
      <c r="L118" s="40">
        <f>AVERAGE(L108:L117)</f>
        <v>0.24920480303816356</v>
      </c>
      <c r="M118" s="40">
        <f>AVERAGE(M108:M117)</f>
        <v>0</v>
      </c>
    </row>
    <row r="119" spans="1:13" x14ac:dyDescent="0.25">
      <c r="A119" s="63" t="s">
        <v>31</v>
      </c>
      <c r="B119" s="19">
        <f>STDEV(B108:B117)</f>
        <v>0</v>
      </c>
      <c r="C119" s="19">
        <f>STDEV(C108:C117)</f>
        <v>0</v>
      </c>
      <c r="D119" s="19">
        <f>STDEV(D108:D117)</f>
        <v>101.68392363168309</v>
      </c>
      <c r="E119" s="19">
        <f>STDEV(E108:E117)</f>
        <v>98.185652449613727</v>
      </c>
      <c r="F119" s="19">
        <f>STDEV(F108:F117)</f>
        <v>0</v>
      </c>
      <c r="H119" s="63" t="s">
        <v>31</v>
      </c>
      <c r="I119" s="40">
        <f>STDEV(I108:I117)</f>
        <v>0</v>
      </c>
      <c r="J119" s="40">
        <f>STDEV(J108:J117)</f>
        <v>0</v>
      </c>
      <c r="K119" s="40">
        <f>STDEV(K108:K117)</f>
        <v>0.79286279233968349</v>
      </c>
      <c r="L119" s="40">
        <f>STDEV(L108:L117)</f>
        <v>0.78805478145424568</v>
      </c>
      <c r="M119" s="40">
        <f>STDEV(M108:M117)</f>
        <v>0</v>
      </c>
    </row>
    <row r="120" spans="1:13" x14ac:dyDescent="0.25">
      <c r="B120" s="69"/>
      <c r="C120" s="69"/>
      <c r="D120" s="69"/>
      <c r="E120" s="69"/>
      <c r="F120" s="69"/>
      <c r="I120" s="69"/>
      <c r="J120" s="69"/>
      <c r="K120" s="69"/>
      <c r="L120" s="69"/>
      <c r="M120" s="69"/>
    </row>
    <row r="121" spans="1:13" ht="30" customHeight="1" x14ac:dyDescent="0.25">
      <c r="A121" s="51" t="s">
        <v>10</v>
      </c>
      <c r="B121" s="14"/>
      <c r="C121" s="14"/>
      <c r="D121" s="14"/>
      <c r="E121" s="14"/>
      <c r="F121" s="14"/>
      <c r="H121" s="51" t="s">
        <v>10</v>
      </c>
      <c r="I121" s="14"/>
      <c r="J121" s="14"/>
      <c r="K121" s="14"/>
      <c r="L121" s="14"/>
      <c r="M121" s="14"/>
    </row>
    <row r="122" spans="1:13" x14ac:dyDescent="0.25">
      <c r="A122" s="6"/>
      <c r="B122" s="17" t="s">
        <v>15</v>
      </c>
      <c r="C122" s="17" t="s">
        <v>16</v>
      </c>
      <c r="D122" s="17" t="s">
        <v>17</v>
      </c>
      <c r="E122" s="17" t="s">
        <v>18</v>
      </c>
      <c r="F122" s="17" t="s">
        <v>19</v>
      </c>
      <c r="H122" s="6"/>
      <c r="I122" s="17" t="s">
        <v>15</v>
      </c>
      <c r="J122" s="17" t="s">
        <v>16</v>
      </c>
      <c r="K122" s="17" t="s">
        <v>17</v>
      </c>
      <c r="L122" s="17" t="s">
        <v>18</v>
      </c>
      <c r="M122" s="17" t="s">
        <v>19</v>
      </c>
    </row>
    <row r="123" spans="1:13" x14ac:dyDescent="0.25">
      <c r="A123" s="6" t="s">
        <v>21</v>
      </c>
      <c r="B123" s="19">
        <v>0</v>
      </c>
      <c r="C123" s="19">
        <v>0</v>
      </c>
      <c r="D123" s="19">
        <v>143700331.70131013</v>
      </c>
      <c r="E123" s="19">
        <v>690082.09897063021</v>
      </c>
      <c r="F123" s="19">
        <v>576647354.40918136</v>
      </c>
      <c r="H123" s="6" t="s">
        <v>21</v>
      </c>
      <c r="I123" s="31">
        <v>0</v>
      </c>
      <c r="J123" s="31">
        <v>0</v>
      </c>
      <c r="K123" s="31">
        <f t="shared" ref="K123:K132" si="12">LOG10(D123)</f>
        <v>8.1574577706107902</v>
      </c>
      <c r="L123" s="31">
        <f t="shared" ref="L123:L132" si="13">LOG10(E123)</f>
        <v>5.8389007617646289</v>
      </c>
      <c r="M123" s="31">
        <f t="shared" ref="M123:M132" si="14">LOG10(F123)</f>
        <v>8.760910303876237</v>
      </c>
    </row>
    <row r="124" spans="1:13" x14ac:dyDescent="0.25">
      <c r="A124" s="6" t="s">
        <v>20</v>
      </c>
      <c r="B124" s="19">
        <v>3010311.9083717652</v>
      </c>
      <c r="C124" s="19">
        <v>11142663.931665335</v>
      </c>
      <c r="D124" s="19">
        <v>19141071.033463292</v>
      </c>
      <c r="E124" s="19">
        <v>166737620.79720452</v>
      </c>
      <c r="F124" s="19">
        <v>43506187.885754973</v>
      </c>
      <c r="H124" s="6" t="s">
        <v>20</v>
      </c>
      <c r="I124" s="31">
        <f t="shared" ref="I124:I132" si="15">LOG10(B124)</f>
        <v>6.478611496612694</v>
      </c>
      <c r="J124" s="31">
        <f t="shared" ref="J124:J132" si="16">LOG10(C124)</f>
        <v>7.0469890321765627</v>
      </c>
      <c r="K124" s="31">
        <f t="shared" si="12"/>
        <v>7.2819662349512377</v>
      </c>
      <c r="L124" s="31">
        <f t="shared" si="13"/>
        <v>8.2220336001955765</v>
      </c>
      <c r="M124" s="31">
        <f t="shared" si="14"/>
        <v>7.6385510310584763</v>
      </c>
    </row>
    <row r="125" spans="1:13" x14ac:dyDescent="0.25">
      <c r="A125" s="6" t="s">
        <v>22</v>
      </c>
      <c r="B125" s="19">
        <v>0</v>
      </c>
      <c r="C125" s="19">
        <v>3368574.8805356193</v>
      </c>
      <c r="D125" s="19">
        <v>32108651.119114242</v>
      </c>
      <c r="E125" s="19">
        <v>38440870.291556127</v>
      </c>
      <c r="F125" s="19">
        <v>126789.90439609889</v>
      </c>
      <c r="H125" s="6" t="s">
        <v>22</v>
      </c>
      <c r="I125" s="31">
        <v>0</v>
      </c>
      <c r="J125" s="31">
        <f t="shared" si="16"/>
        <v>6.5274462057905138</v>
      </c>
      <c r="K125" s="31">
        <f t="shared" si="12"/>
        <v>7.5066220612865218</v>
      </c>
      <c r="L125" s="31">
        <f t="shared" si="13"/>
        <v>7.584793211424758</v>
      </c>
      <c r="M125" s="31">
        <f t="shared" si="14"/>
        <v>5.1030846743689242</v>
      </c>
    </row>
    <row r="126" spans="1:13" x14ac:dyDescent="0.25">
      <c r="A126" s="6" t="s">
        <v>23</v>
      </c>
      <c r="B126" s="19">
        <v>265001.37459865957</v>
      </c>
      <c r="C126" s="19">
        <v>443222.65736848663</v>
      </c>
      <c r="D126" s="19">
        <v>1551304.3208426742</v>
      </c>
      <c r="E126" s="19">
        <v>154268899.04653558</v>
      </c>
      <c r="F126" s="19">
        <v>907932.71018329286</v>
      </c>
      <c r="H126" s="6" t="s">
        <v>23</v>
      </c>
      <c r="I126" s="31">
        <f t="shared" si="15"/>
        <v>5.4232481266879944</v>
      </c>
      <c r="J126" s="31">
        <f t="shared" si="16"/>
        <v>5.6466219532515023</v>
      </c>
      <c r="K126" s="31">
        <f t="shared" si="12"/>
        <v>6.1906970021323673</v>
      </c>
      <c r="L126" s="31">
        <f t="shared" si="13"/>
        <v>8.1882783801532462</v>
      </c>
      <c r="M126" s="31">
        <f t="shared" si="14"/>
        <v>5.9580536627512783</v>
      </c>
    </row>
    <row r="127" spans="1:13" x14ac:dyDescent="0.25">
      <c r="A127" s="6" t="s">
        <v>24</v>
      </c>
      <c r="B127" s="19">
        <v>373168.26083071524</v>
      </c>
      <c r="C127" s="19">
        <v>0</v>
      </c>
      <c r="D127" s="19">
        <v>21199720.661128037</v>
      </c>
      <c r="E127" s="19">
        <v>1596871102.3726189</v>
      </c>
      <c r="F127" s="19">
        <v>26095.377943291503</v>
      </c>
      <c r="H127" s="6" t="s">
        <v>24</v>
      </c>
      <c r="I127" s="31">
        <f t="shared" si="15"/>
        <v>5.571904698492852</v>
      </c>
      <c r="J127" s="31">
        <v>0</v>
      </c>
      <c r="K127" s="31">
        <f t="shared" si="12"/>
        <v>7.3263301384697925</v>
      </c>
      <c r="L127" s="31">
        <f t="shared" si="13"/>
        <v>9.2032698617943733</v>
      </c>
      <c r="M127" s="31">
        <f t="shared" si="14"/>
        <v>4.416563591189461</v>
      </c>
    </row>
    <row r="128" spans="1:13" x14ac:dyDescent="0.25">
      <c r="A128" s="6" t="s">
        <v>25</v>
      </c>
      <c r="B128" s="19">
        <v>872469.93439718301</v>
      </c>
      <c r="C128" s="19">
        <v>18267026.103922982</v>
      </c>
      <c r="D128" s="19">
        <v>40894031.150020018</v>
      </c>
      <c r="E128" s="19">
        <v>91713919.754037321</v>
      </c>
      <c r="F128" s="19">
        <v>7501344.3892926155</v>
      </c>
      <c r="H128" s="6" t="s">
        <v>25</v>
      </c>
      <c r="I128" s="31">
        <f t="shared" si="15"/>
        <v>5.9407504699574343</v>
      </c>
      <c r="J128" s="31">
        <f t="shared" si="16"/>
        <v>7.2616678493895899</v>
      </c>
      <c r="K128" s="31">
        <f t="shared" si="12"/>
        <v>7.6116599234650284</v>
      </c>
      <c r="L128" s="31">
        <f t="shared" si="13"/>
        <v>7.9624352551202744</v>
      </c>
      <c r="M128" s="31">
        <f t="shared" si="14"/>
        <v>6.8751391045288308</v>
      </c>
    </row>
    <row r="129" spans="1:13" x14ac:dyDescent="0.25">
      <c r="A129" s="6" t="s">
        <v>26</v>
      </c>
      <c r="B129" s="19">
        <v>6547445.559278354</v>
      </c>
      <c r="C129" s="19">
        <v>39976313.031960241</v>
      </c>
      <c r="D129" s="19">
        <v>20562762.954188429</v>
      </c>
      <c r="E129" s="19">
        <v>3016827599.7799411</v>
      </c>
      <c r="F129" s="19">
        <v>417290042.72929454</v>
      </c>
      <c r="H129" s="6" t="s">
        <v>26</v>
      </c>
      <c r="I129" s="31">
        <f t="shared" si="15"/>
        <v>6.8160718960391105</v>
      </c>
      <c r="J129" s="31">
        <f t="shared" si="16"/>
        <v>7.6018027371629859</v>
      </c>
      <c r="K129" s="31">
        <f t="shared" si="12"/>
        <v>7.3130814690361934</v>
      </c>
      <c r="L129" s="31">
        <f t="shared" si="13"/>
        <v>9.4795504926066929</v>
      </c>
      <c r="M129" s="31">
        <f t="shared" si="14"/>
        <v>8.6204380218089636</v>
      </c>
    </row>
    <row r="130" spans="1:13" x14ac:dyDescent="0.25">
      <c r="A130" s="6" t="s">
        <v>27</v>
      </c>
      <c r="B130" s="19">
        <v>7263708.6420332259</v>
      </c>
      <c r="C130" s="19">
        <v>138505026.23757035</v>
      </c>
      <c r="D130" s="19">
        <v>34253745.911786303</v>
      </c>
      <c r="E130" s="19">
        <v>335966714.39511466</v>
      </c>
      <c r="F130" s="19">
        <v>17780639.566408653</v>
      </c>
      <c r="H130" s="6" t="s">
        <v>27</v>
      </c>
      <c r="I130" s="31">
        <f t="shared" si="15"/>
        <v>6.8611584156761687</v>
      </c>
      <c r="J130" s="31">
        <f t="shared" si="16"/>
        <v>8.1414655338887982</v>
      </c>
      <c r="K130" s="31">
        <f t="shared" si="12"/>
        <v>7.5347080718828119</v>
      </c>
      <c r="L130" s="31">
        <f t="shared" si="13"/>
        <v>8.5262962521797245</v>
      </c>
      <c r="M130" s="31">
        <f t="shared" si="14"/>
        <v>7.2499473784095905</v>
      </c>
    </row>
    <row r="131" spans="1:13" x14ac:dyDescent="0.25">
      <c r="A131" s="6" t="s">
        <v>28</v>
      </c>
      <c r="B131" s="19">
        <v>0</v>
      </c>
      <c r="C131" s="19">
        <v>130978019.28299387</v>
      </c>
      <c r="D131" s="19">
        <v>56174774.604243308</v>
      </c>
      <c r="E131" s="19">
        <v>324185509.19887322</v>
      </c>
      <c r="F131" s="19">
        <v>202618297.32944545</v>
      </c>
      <c r="H131" s="6" t="s">
        <v>28</v>
      </c>
      <c r="I131" s="31">
        <v>0</v>
      </c>
      <c r="J131" s="31">
        <f t="shared" si="16"/>
        <v>8.1171984185178072</v>
      </c>
      <c r="K131" s="31">
        <f t="shared" si="12"/>
        <v>7.7495413385307792</v>
      </c>
      <c r="L131" s="31">
        <f t="shared" si="13"/>
        <v>8.5107935983730219</v>
      </c>
      <c r="M131" s="31">
        <f t="shared" si="14"/>
        <v>8.3066786615099577</v>
      </c>
    </row>
    <row r="132" spans="1:13" x14ac:dyDescent="0.25">
      <c r="A132" s="6" t="s">
        <v>29</v>
      </c>
      <c r="B132" s="19">
        <v>14453.632947597735</v>
      </c>
      <c r="C132" s="19">
        <v>6598592.2122484464</v>
      </c>
      <c r="D132" s="19">
        <v>14395572.259729568</v>
      </c>
      <c r="E132" s="19">
        <v>301397490.2908746</v>
      </c>
      <c r="F132" s="19">
        <v>102647322.63752282</v>
      </c>
      <c r="H132" s="6" t="s">
        <v>29</v>
      </c>
      <c r="I132" s="31">
        <f t="shared" si="15"/>
        <v>4.1599770215417378</v>
      </c>
      <c r="J132" s="31">
        <f t="shared" si="16"/>
        <v>6.8194512901377715</v>
      </c>
      <c r="K132" s="31">
        <f t="shared" si="12"/>
        <v>7.1582289338409071</v>
      </c>
      <c r="L132" s="31">
        <f t="shared" si="13"/>
        <v>8.4791396316635428</v>
      </c>
      <c r="M132" s="31">
        <f t="shared" si="14"/>
        <v>8.0113476260990701</v>
      </c>
    </row>
    <row r="133" spans="1:13" x14ac:dyDescent="0.25">
      <c r="A133" s="63" t="s">
        <v>72</v>
      </c>
      <c r="B133" s="19">
        <f>AVERAGE(B123:B132)</f>
        <v>1834655.9312457503</v>
      </c>
      <c r="C133" s="19">
        <f>AVERAGE(C123:C132)</f>
        <v>34927943.833826527</v>
      </c>
      <c r="D133" s="19">
        <f>AVERAGE(D123:D132)</f>
        <v>38398196.5715826</v>
      </c>
      <c r="E133" s="19">
        <f>AVERAGE(E123:E132)</f>
        <v>602709980.80257273</v>
      </c>
      <c r="F133" s="19">
        <f>AVERAGE(F123:F132)</f>
        <v>136905200.69394231</v>
      </c>
      <c r="H133" s="63" t="s">
        <v>73</v>
      </c>
      <c r="I133" s="40">
        <f>AVERAGE(I123:I132)</f>
        <v>4.1251722125007984</v>
      </c>
      <c r="J133" s="40">
        <f>AVERAGE(J123:J132)</f>
        <v>5.7162643020315524</v>
      </c>
      <c r="K133" s="40">
        <f>AVERAGE(K123:K132)</f>
        <v>7.3830292944206422</v>
      </c>
      <c r="L133" s="40">
        <f>AVERAGE(L123:L132)</f>
        <v>8.1995491045275841</v>
      </c>
      <c r="M133" s="40">
        <f>AVERAGE(M123:M132)</f>
        <v>7.0940714055600793</v>
      </c>
    </row>
    <row r="134" spans="1:13" x14ac:dyDescent="0.25">
      <c r="A134" s="63" t="s">
        <v>31</v>
      </c>
      <c r="B134" s="19">
        <f>STDEV(B123:B132)</f>
        <v>2828500.8492241921</v>
      </c>
      <c r="C134" s="19">
        <f>STDEV(C123:C132)</f>
        <v>54006486.433282554</v>
      </c>
      <c r="D134" s="19">
        <f>STDEV(D123:D132)</f>
        <v>39980630.067420274</v>
      </c>
      <c r="E134" s="19">
        <f>STDEV(E123:E132)</f>
        <v>965456319.66943491</v>
      </c>
      <c r="F134" s="19">
        <f>STDEV(F123:F132)</f>
        <v>203600782.95767823</v>
      </c>
      <c r="H134" s="63" t="s">
        <v>31</v>
      </c>
      <c r="I134" s="40">
        <f>STDEV(I123:I132)</f>
        <v>2.9513075665598203</v>
      </c>
      <c r="J134" s="40">
        <f>STDEV(J123:J132)</f>
        <v>3.1018217600215872</v>
      </c>
      <c r="K134" s="40">
        <f>STDEV(K123:K132)</f>
        <v>0.50718579361503968</v>
      </c>
      <c r="L134" s="40">
        <f>STDEV(L123:L132)</f>
        <v>0.99638834319048575</v>
      </c>
      <c r="M134" s="40">
        <f>STDEV(M123:M132)</f>
        <v>1.4986015068793068</v>
      </c>
    </row>
    <row r="135" spans="1:13" x14ac:dyDescent="0.25">
      <c r="B135" s="69"/>
      <c r="C135" s="69"/>
      <c r="D135" s="69"/>
      <c r="E135" s="69"/>
      <c r="F135" s="69"/>
      <c r="I135" s="69"/>
      <c r="J135" s="69"/>
      <c r="K135" s="69"/>
      <c r="L135" s="69"/>
      <c r="M135" s="69"/>
    </row>
    <row r="136" spans="1:13" ht="30" customHeight="1" x14ac:dyDescent="0.25">
      <c r="A136" s="51" t="s">
        <v>83</v>
      </c>
      <c r="B136" s="14"/>
      <c r="C136" s="14"/>
      <c r="D136" s="14"/>
      <c r="E136" s="14"/>
      <c r="F136" s="14"/>
      <c r="H136" s="18"/>
      <c r="I136" s="14"/>
      <c r="J136" s="14"/>
      <c r="K136" s="14"/>
      <c r="L136" s="14"/>
      <c r="M136" s="14"/>
    </row>
    <row r="137" spans="1:13" x14ac:dyDescent="0.25">
      <c r="A137" s="6"/>
      <c r="B137" s="17" t="s">
        <v>15</v>
      </c>
      <c r="C137" s="17" t="s">
        <v>16</v>
      </c>
      <c r="D137" s="17" t="s">
        <v>17</v>
      </c>
      <c r="E137" s="17" t="s">
        <v>18</v>
      </c>
      <c r="F137" s="17" t="s">
        <v>19</v>
      </c>
      <c r="H137" s="9"/>
      <c r="I137" s="32"/>
      <c r="J137" s="32"/>
      <c r="K137" s="32"/>
      <c r="L137" s="32"/>
      <c r="M137" s="32"/>
    </row>
    <row r="138" spans="1:13" x14ac:dyDescent="0.25">
      <c r="A138" s="6" t="s">
        <v>21</v>
      </c>
      <c r="B138" s="21">
        <v>29.199918746948242</v>
      </c>
      <c r="C138" s="19"/>
      <c r="D138" s="19"/>
      <c r="E138" s="21">
        <v>25.280906677246094</v>
      </c>
      <c r="F138" s="21">
        <v>28.440235137939453</v>
      </c>
      <c r="H138" s="9"/>
      <c r="I138" s="33"/>
      <c r="J138" s="67"/>
      <c r="K138" s="67"/>
      <c r="L138" s="33"/>
      <c r="M138" s="33"/>
    </row>
    <row r="139" spans="1:13" x14ac:dyDescent="0.25">
      <c r="A139" s="6" t="s">
        <v>20</v>
      </c>
      <c r="B139" s="19"/>
      <c r="C139" s="19"/>
      <c r="D139" s="19"/>
      <c r="E139" s="21">
        <v>23.304252624511719</v>
      </c>
      <c r="F139" s="21">
        <v>30.932361602783203</v>
      </c>
      <c r="H139" s="9"/>
      <c r="I139" s="67"/>
      <c r="J139" s="67"/>
      <c r="K139" s="67"/>
      <c r="L139" s="33"/>
      <c r="M139" s="33"/>
    </row>
    <row r="140" spans="1:13" x14ac:dyDescent="0.25">
      <c r="A140" s="6" t="s">
        <v>22</v>
      </c>
      <c r="B140" s="19"/>
      <c r="C140" s="19"/>
      <c r="D140" s="19"/>
      <c r="E140" s="21">
        <v>32.121490478515625</v>
      </c>
      <c r="F140" s="21"/>
      <c r="H140" s="9"/>
      <c r="I140" s="67"/>
      <c r="J140" s="67"/>
      <c r="K140" s="67"/>
      <c r="L140" s="33"/>
      <c r="M140" s="33"/>
    </row>
    <row r="141" spans="1:13" x14ac:dyDescent="0.25">
      <c r="A141" s="6" t="s">
        <v>23</v>
      </c>
      <c r="B141" s="19"/>
      <c r="C141" s="19"/>
      <c r="D141" s="19"/>
      <c r="E141" s="21">
        <v>25.905885696411133</v>
      </c>
      <c r="F141" s="21">
        <v>33.128509521484375</v>
      </c>
      <c r="H141" s="9"/>
      <c r="I141" s="67"/>
      <c r="J141" s="67"/>
      <c r="K141" s="67"/>
      <c r="L141" s="33"/>
      <c r="M141" s="33"/>
    </row>
    <row r="142" spans="1:13" x14ac:dyDescent="0.25">
      <c r="A142" s="6" t="s">
        <v>24</v>
      </c>
      <c r="B142" s="19"/>
      <c r="C142" s="19"/>
      <c r="D142" s="19"/>
      <c r="E142" s="21"/>
      <c r="F142" s="21"/>
      <c r="H142" s="9"/>
      <c r="I142" s="67"/>
      <c r="J142" s="67"/>
      <c r="K142" s="67"/>
      <c r="L142" s="33"/>
      <c r="M142" s="33"/>
    </row>
    <row r="143" spans="1:13" x14ac:dyDescent="0.25">
      <c r="A143" s="6" t="s">
        <v>25</v>
      </c>
      <c r="B143" s="19"/>
      <c r="C143" s="19"/>
      <c r="D143" s="19"/>
      <c r="E143" s="21"/>
      <c r="F143" s="21"/>
      <c r="H143" s="9"/>
      <c r="I143" s="67"/>
      <c r="J143" s="67"/>
      <c r="K143" s="67"/>
      <c r="L143" s="33"/>
      <c r="M143" s="33"/>
    </row>
    <row r="144" spans="1:13" x14ac:dyDescent="0.25">
      <c r="A144" s="6" t="s">
        <v>26</v>
      </c>
      <c r="B144" s="19"/>
      <c r="C144" s="19"/>
      <c r="D144" s="19"/>
      <c r="E144" s="21"/>
      <c r="F144" s="21"/>
      <c r="H144" s="9"/>
      <c r="I144" s="67"/>
      <c r="J144" s="67"/>
      <c r="K144" s="67"/>
      <c r="L144" s="33"/>
      <c r="M144" s="33"/>
    </row>
    <row r="145" spans="1:13" x14ac:dyDescent="0.25">
      <c r="A145" s="6" t="s">
        <v>27</v>
      </c>
      <c r="B145" s="19"/>
      <c r="C145" s="19"/>
      <c r="D145" s="19"/>
      <c r="E145" s="21">
        <v>20.015098571777344</v>
      </c>
      <c r="F145" s="21">
        <v>18.446823120117188</v>
      </c>
      <c r="H145" s="9"/>
      <c r="I145" s="67"/>
      <c r="J145" s="67"/>
      <c r="K145" s="67"/>
      <c r="L145" s="33"/>
      <c r="M145" s="33"/>
    </row>
    <row r="146" spans="1:13" x14ac:dyDescent="0.25">
      <c r="A146" s="6" t="s">
        <v>28</v>
      </c>
      <c r="B146" s="19"/>
      <c r="C146" s="19"/>
      <c r="D146" s="19"/>
      <c r="E146" s="21">
        <v>25.013860702514648</v>
      </c>
      <c r="F146" s="21"/>
      <c r="H146" s="9"/>
      <c r="I146" s="67"/>
      <c r="J146" s="67"/>
      <c r="K146" s="67"/>
      <c r="L146" s="33"/>
      <c r="M146" s="33"/>
    </row>
    <row r="147" spans="1:13" x14ac:dyDescent="0.25">
      <c r="A147" s="6" t="s">
        <v>29</v>
      </c>
      <c r="B147" s="19"/>
      <c r="C147" s="19"/>
      <c r="D147" s="19"/>
      <c r="E147" s="21">
        <v>31.255832672119141</v>
      </c>
      <c r="F147" s="21"/>
      <c r="H147" s="9"/>
      <c r="I147" s="67"/>
      <c r="J147" s="67"/>
      <c r="K147" s="67"/>
      <c r="L147" s="33"/>
      <c r="M147" s="33"/>
    </row>
    <row r="148" spans="1:13" x14ac:dyDescent="0.25">
      <c r="A148" s="63" t="s">
        <v>90</v>
      </c>
      <c r="B148" s="70">
        <f>AVERAGE(B138:B147)</f>
        <v>29.199918746948242</v>
      </c>
      <c r="C148" s="70"/>
      <c r="D148" s="70"/>
      <c r="E148" s="70">
        <f>AVERAGE(E138:E147)</f>
        <v>26.128189631870814</v>
      </c>
      <c r="F148" s="70">
        <f>AVERAGE(F138:F147)</f>
        <v>27.736982345581055</v>
      </c>
      <c r="H148" s="9"/>
      <c r="I148" s="74"/>
      <c r="J148" s="74"/>
      <c r="K148" s="74"/>
      <c r="L148" s="74"/>
      <c r="M148" s="74"/>
    </row>
    <row r="149" spans="1:13" x14ac:dyDescent="0.25">
      <c r="A149" s="63" t="s">
        <v>31</v>
      </c>
      <c r="B149" s="70"/>
      <c r="C149" s="70"/>
      <c r="D149" s="70"/>
      <c r="E149" s="70">
        <f>STDEV(E138:E147)</f>
        <v>4.2732875151894909</v>
      </c>
      <c r="F149" s="70">
        <f>STDEV(F138:F147)</f>
        <v>6.4828141217193904</v>
      </c>
      <c r="H149" s="9"/>
      <c r="I149" s="74"/>
      <c r="J149" s="74"/>
      <c r="K149" s="74"/>
      <c r="L149" s="74"/>
      <c r="M149" s="74"/>
    </row>
    <row r="150" spans="1:13" x14ac:dyDescent="0.25">
      <c r="B150" s="69"/>
      <c r="C150" s="69"/>
      <c r="D150" s="69"/>
      <c r="E150" s="69"/>
      <c r="F150" s="69"/>
      <c r="I150" s="69"/>
      <c r="J150" s="69"/>
      <c r="K150" s="69"/>
      <c r="L150" s="69"/>
      <c r="M150" s="69"/>
    </row>
    <row r="151" spans="1:13" ht="30" customHeight="1" x14ac:dyDescent="0.25">
      <c r="A151" s="51" t="s">
        <v>8</v>
      </c>
      <c r="B151" s="14"/>
      <c r="C151" s="14"/>
      <c r="D151" s="14"/>
      <c r="E151" s="14"/>
      <c r="F151" s="14"/>
      <c r="H151" s="51" t="s">
        <v>8</v>
      </c>
      <c r="I151" s="14"/>
      <c r="J151" s="14"/>
      <c r="K151" s="14"/>
      <c r="L151" s="14"/>
      <c r="M151" s="14"/>
    </row>
    <row r="152" spans="1:13" x14ac:dyDescent="0.25">
      <c r="A152" s="6"/>
      <c r="B152" s="17" t="s">
        <v>15</v>
      </c>
      <c r="C152" s="17" t="s">
        <v>16</v>
      </c>
      <c r="D152" s="17" t="s">
        <v>17</v>
      </c>
      <c r="E152" s="17" t="s">
        <v>18</v>
      </c>
      <c r="F152" s="17" t="s">
        <v>19</v>
      </c>
      <c r="H152" s="6"/>
      <c r="I152" s="17" t="s">
        <v>15</v>
      </c>
      <c r="J152" s="17" t="s">
        <v>16</v>
      </c>
      <c r="K152" s="17" t="s">
        <v>17</v>
      </c>
      <c r="L152" s="17" t="s">
        <v>18</v>
      </c>
      <c r="M152" s="17" t="s">
        <v>19</v>
      </c>
    </row>
    <row r="153" spans="1:13" x14ac:dyDescent="0.25">
      <c r="A153" s="6" t="s">
        <v>21</v>
      </c>
      <c r="B153" s="19">
        <v>0</v>
      </c>
      <c r="C153" s="19">
        <v>0</v>
      </c>
      <c r="D153" s="7">
        <v>0</v>
      </c>
      <c r="E153" s="7">
        <v>0</v>
      </c>
      <c r="F153" s="7">
        <v>78.200755323107501</v>
      </c>
      <c r="H153" s="6" t="s">
        <v>21</v>
      </c>
      <c r="I153" s="31">
        <v>0</v>
      </c>
      <c r="J153" s="31">
        <v>0</v>
      </c>
      <c r="K153" s="31">
        <v>0</v>
      </c>
      <c r="L153" s="31">
        <v>0</v>
      </c>
      <c r="M153" s="31">
        <f t="shared" ref="M153:M160" si="17">LOG10(F153)</f>
        <v>1.8932109478306081</v>
      </c>
    </row>
    <row r="154" spans="1:13" x14ac:dyDescent="0.25">
      <c r="A154" s="6" t="s">
        <v>20</v>
      </c>
      <c r="B154" s="19">
        <v>0</v>
      </c>
      <c r="C154" s="19">
        <v>0</v>
      </c>
      <c r="D154" s="7">
        <v>0</v>
      </c>
      <c r="E154" s="7">
        <v>212.93729952080272</v>
      </c>
      <c r="F154" s="7">
        <v>0</v>
      </c>
      <c r="H154" s="6" t="s">
        <v>20</v>
      </c>
      <c r="I154" s="31">
        <v>0</v>
      </c>
      <c r="J154" s="31">
        <v>0</v>
      </c>
      <c r="K154" s="31">
        <v>0</v>
      </c>
      <c r="L154" s="31">
        <f t="shared" ref="L154:L160" si="18">LOG10(E154)</f>
        <v>2.328251742026481</v>
      </c>
      <c r="M154" s="31">
        <v>0</v>
      </c>
    </row>
    <row r="155" spans="1:13" x14ac:dyDescent="0.25">
      <c r="A155" s="6" t="s">
        <v>22</v>
      </c>
      <c r="B155" s="19">
        <v>0</v>
      </c>
      <c r="C155" s="19">
        <v>0</v>
      </c>
      <c r="D155" s="7">
        <v>0</v>
      </c>
      <c r="E155" s="7">
        <v>0</v>
      </c>
      <c r="F155" s="7">
        <v>0</v>
      </c>
      <c r="H155" s="6" t="s">
        <v>22</v>
      </c>
      <c r="I155" s="31">
        <v>0</v>
      </c>
      <c r="J155" s="31">
        <v>0</v>
      </c>
      <c r="K155" s="31">
        <v>0</v>
      </c>
      <c r="L155" s="31">
        <v>0</v>
      </c>
      <c r="M155" s="31">
        <v>0</v>
      </c>
    </row>
    <row r="156" spans="1:13" x14ac:dyDescent="0.25">
      <c r="A156" s="6" t="s">
        <v>23</v>
      </c>
      <c r="B156" s="19">
        <v>0</v>
      </c>
      <c r="C156" s="19">
        <v>0</v>
      </c>
      <c r="D156" s="7">
        <v>0</v>
      </c>
      <c r="E156" s="7">
        <v>0</v>
      </c>
      <c r="F156" s="7">
        <v>0</v>
      </c>
      <c r="H156" s="6" t="s">
        <v>23</v>
      </c>
      <c r="I156" s="31">
        <v>0</v>
      </c>
      <c r="J156" s="31">
        <v>0</v>
      </c>
      <c r="K156" s="31">
        <v>0</v>
      </c>
      <c r="L156" s="31">
        <v>0</v>
      </c>
      <c r="M156" s="31">
        <v>0</v>
      </c>
    </row>
    <row r="157" spans="1:13" x14ac:dyDescent="0.25">
      <c r="A157" s="6" t="s">
        <v>24</v>
      </c>
      <c r="B157" s="19">
        <v>0</v>
      </c>
      <c r="C157" s="19">
        <v>0</v>
      </c>
      <c r="D157" s="7">
        <v>2043.4987435055898</v>
      </c>
      <c r="E157" s="7">
        <v>0</v>
      </c>
      <c r="F157" s="7">
        <v>0</v>
      </c>
      <c r="H157" s="6" t="s">
        <v>24</v>
      </c>
      <c r="I157" s="31">
        <v>0</v>
      </c>
      <c r="J157" s="31">
        <v>0</v>
      </c>
      <c r="K157" s="31">
        <f t="shared" ref="K157:K161" si="19">LOG10(D157)</f>
        <v>3.3103743750112744</v>
      </c>
      <c r="L157" s="31">
        <v>0</v>
      </c>
      <c r="M157" s="31">
        <v>0</v>
      </c>
    </row>
    <row r="158" spans="1:13" x14ac:dyDescent="0.25">
      <c r="A158" s="6" t="s">
        <v>25</v>
      </c>
      <c r="B158" s="19">
        <v>0</v>
      </c>
      <c r="C158" s="19">
        <v>0</v>
      </c>
      <c r="D158" s="7">
        <v>1389.4799099170018</v>
      </c>
      <c r="E158" s="7">
        <v>964.65920953351065</v>
      </c>
      <c r="F158" s="7">
        <v>538.27947345241637</v>
      </c>
      <c r="H158" s="6" t="s">
        <v>25</v>
      </c>
      <c r="I158" s="31">
        <v>0</v>
      </c>
      <c r="J158" s="31">
        <v>0</v>
      </c>
      <c r="K158" s="31">
        <f t="shared" si="19"/>
        <v>3.1428522718220897</v>
      </c>
      <c r="L158" s="31">
        <f t="shared" si="18"/>
        <v>2.9843739148370623</v>
      </c>
      <c r="M158" s="31">
        <f t="shared" si="17"/>
        <v>2.7310078189085387</v>
      </c>
    </row>
    <row r="159" spans="1:13" x14ac:dyDescent="0.25">
      <c r="A159" s="6" t="s">
        <v>26</v>
      </c>
      <c r="B159" s="19">
        <v>0</v>
      </c>
      <c r="C159" s="19">
        <v>0</v>
      </c>
      <c r="D159" s="7">
        <v>27.672301494116219</v>
      </c>
      <c r="E159" s="7">
        <v>0</v>
      </c>
      <c r="F159" s="7">
        <v>0</v>
      </c>
      <c r="H159" s="6" t="s">
        <v>26</v>
      </c>
      <c r="I159" s="31">
        <v>0</v>
      </c>
      <c r="J159" s="31">
        <v>0</v>
      </c>
      <c r="K159" s="31">
        <f t="shared" si="19"/>
        <v>1.442045280739382</v>
      </c>
      <c r="L159" s="31">
        <v>0</v>
      </c>
      <c r="M159" s="31">
        <v>0</v>
      </c>
    </row>
    <row r="160" spans="1:13" x14ac:dyDescent="0.25">
      <c r="A160" s="6" t="s">
        <v>27</v>
      </c>
      <c r="B160" s="19">
        <v>0</v>
      </c>
      <c r="C160" s="19">
        <v>0</v>
      </c>
      <c r="D160" s="7">
        <v>44.971787855434911</v>
      </c>
      <c r="E160" s="7">
        <v>6502.9511670971115</v>
      </c>
      <c r="F160" s="7">
        <v>2434.4617896469381</v>
      </c>
      <c r="H160" s="6" t="s">
        <v>27</v>
      </c>
      <c r="I160" s="31">
        <v>0</v>
      </c>
      <c r="J160" s="31">
        <v>0</v>
      </c>
      <c r="K160" s="31">
        <f t="shared" si="19"/>
        <v>1.6529401533076706</v>
      </c>
      <c r="L160" s="31">
        <f t="shared" si="18"/>
        <v>3.8131104927531103</v>
      </c>
      <c r="M160" s="31">
        <f t="shared" si="17"/>
        <v>3.3864029624203331</v>
      </c>
    </row>
    <row r="161" spans="1:13" x14ac:dyDescent="0.25">
      <c r="A161" s="6" t="s">
        <v>28</v>
      </c>
      <c r="B161" s="19">
        <v>0</v>
      </c>
      <c r="C161" s="19">
        <v>0</v>
      </c>
      <c r="D161" s="7">
        <v>42.046390053257568</v>
      </c>
      <c r="E161" s="7">
        <v>0</v>
      </c>
      <c r="F161" s="7">
        <v>0</v>
      </c>
      <c r="H161" s="6" t="s">
        <v>28</v>
      </c>
      <c r="I161" s="31">
        <v>0</v>
      </c>
      <c r="J161" s="31">
        <v>0</v>
      </c>
      <c r="K161" s="31">
        <f t="shared" si="19"/>
        <v>1.6237287148247714</v>
      </c>
      <c r="L161" s="31">
        <v>0</v>
      </c>
      <c r="M161" s="31">
        <v>0</v>
      </c>
    </row>
    <row r="162" spans="1:13" x14ac:dyDescent="0.25">
      <c r="A162" s="6" t="s">
        <v>29</v>
      </c>
      <c r="B162" s="19">
        <v>0</v>
      </c>
      <c r="C162" s="19">
        <v>0</v>
      </c>
      <c r="D162" s="7">
        <v>0</v>
      </c>
      <c r="E162" s="7">
        <v>0</v>
      </c>
      <c r="F162" s="7">
        <v>0</v>
      </c>
      <c r="H162" s="6" t="s">
        <v>29</v>
      </c>
      <c r="I162" s="31">
        <v>0</v>
      </c>
      <c r="J162" s="31">
        <v>0</v>
      </c>
      <c r="K162" s="31">
        <v>0</v>
      </c>
      <c r="L162" s="31">
        <v>0</v>
      </c>
      <c r="M162" s="31">
        <v>0</v>
      </c>
    </row>
    <row r="163" spans="1:13" x14ac:dyDescent="0.25">
      <c r="A163" s="63" t="s">
        <v>72</v>
      </c>
      <c r="B163" s="19">
        <f>AVERAGE(B153:B162)</f>
        <v>0</v>
      </c>
      <c r="C163" s="19">
        <f>AVERAGE(C153:C162)</f>
        <v>0</v>
      </c>
      <c r="D163" s="19">
        <f>AVERAGE(D153:D162)</f>
        <v>354.76691328254003</v>
      </c>
      <c r="E163" s="19">
        <f>AVERAGE(E153:E162)</f>
        <v>768.05476761514251</v>
      </c>
      <c r="F163" s="19">
        <f>AVERAGE(F153:F162)</f>
        <v>305.09420184224621</v>
      </c>
      <c r="H163" s="63" t="s">
        <v>73</v>
      </c>
      <c r="I163" s="40">
        <f>AVERAGE(I153:I162)</f>
        <v>0</v>
      </c>
      <c r="J163" s="40">
        <f>AVERAGE(J153:J162)</f>
        <v>0</v>
      </c>
      <c r="K163" s="40">
        <f>AVERAGE(K153:K162)</f>
        <v>1.1171940795705191</v>
      </c>
      <c r="L163" s="40">
        <f>AVERAGE(L153:L162)</f>
        <v>0.91257361496166534</v>
      </c>
      <c r="M163" s="40">
        <f>AVERAGE(M153:M162)</f>
        <v>0.80106217291594795</v>
      </c>
    </row>
    <row r="164" spans="1:13" x14ac:dyDescent="0.25">
      <c r="A164" s="63" t="s">
        <v>31</v>
      </c>
      <c r="B164" s="19">
        <f>STDEV(B153:B162)</f>
        <v>0</v>
      </c>
      <c r="C164" s="19">
        <f>STDEV(C153:C162)</f>
        <v>0</v>
      </c>
      <c r="D164" s="19">
        <f>STDEV(D153:D162)</f>
        <v>734.27984553734143</v>
      </c>
      <c r="E164" s="19">
        <f>STDEV(E153:E162)</f>
        <v>2037.5694209073713</v>
      </c>
      <c r="F164" s="19">
        <f>STDEV(F153:F162)</f>
        <v>766.7854715880602</v>
      </c>
      <c r="H164" s="63" t="s">
        <v>31</v>
      </c>
      <c r="I164" s="40">
        <f>STDEV(I153:I162)</f>
        <v>0</v>
      </c>
      <c r="J164" s="40">
        <f>STDEV(J153:J162)</f>
        <v>0</v>
      </c>
      <c r="K164" s="40">
        <f>STDEV(K153:K162)</f>
        <v>1.3251026573406126</v>
      </c>
      <c r="L164" s="40">
        <f>STDEV(L153:L162)</f>
        <v>1.5106712797999249</v>
      </c>
      <c r="M164" s="40">
        <f>STDEV(M153:M162)</f>
        <v>1.3372181063289668</v>
      </c>
    </row>
    <row r="165" spans="1:13" x14ac:dyDescent="0.25">
      <c r="B165" s="69"/>
      <c r="C165" s="69"/>
      <c r="D165" s="69"/>
      <c r="E165" s="69"/>
      <c r="F165" s="69"/>
      <c r="I165" s="69"/>
      <c r="J165" s="69"/>
      <c r="K165" s="69"/>
      <c r="L165" s="69"/>
      <c r="M165" s="69"/>
    </row>
    <row r="166" spans="1:13" ht="30" customHeight="1" x14ac:dyDescent="0.25">
      <c r="A166" s="51" t="s">
        <v>11</v>
      </c>
      <c r="B166" s="14"/>
      <c r="C166" s="14"/>
      <c r="D166" s="14"/>
      <c r="E166" s="14"/>
      <c r="F166" s="14"/>
      <c r="H166" s="51" t="s">
        <v>11</v>
      </c>
      <c r="I166" s="14"/>
      <c r="J166" s="14"/>
      <c r="K166" s="14"/>
      <c r="L166" s="14"/>
      <c r="M166" s="14"/>
    </row>
    <row r="167" spans="1:13" x14ac:dyDescent="0.25">
      <c r="A167" s="6"/>
      <c r="B167" s="17" t="s">
        <v>15</v>
      </c>
      <c r="C167" s="17" t="s">
        <v>16</v>
      </c>
      <c r="D167" s="17" t="s">
        <v>17</v>
      </c>
      <c r="E167" s="17" t="s">
        <v>18</v>
      </c>
      <c r="F167" s="17" t="s">
        <v>19</v>
      </c>
      <c r="H167" s="6"/>
      <c r="I167" s="17" t="s">
        <v>15</v>
      </c>
      <c r="J167" s="17" t="s">
        <v>16</v>
      </c>
      <c r="K167" s="17" t="s">
        <v>17</v>
      </c>
      <c r="L167" s="17" t="s">
        <v>18</v>
      </c>
      <c r="M167" s="17" t="s">
        <v>19</v>
      </c>
    </row>
    <row r="168" spans="1:13" x14ac:dyDescent="0.25">
      <c r="A168" s="6" t="s">
        <v>21</v>
      </c>
      <c r="B168" s="19">
        <v>0</v>
      </c>
      <c r="C168" s="19">
        <v>0</v>
      </c>
      <c r="D168" s="19">
        <v>3664.2927494929245</v>
      </c>
      <c r="E168" s="19">
        <v>0</v>
      </c>
      <c r="F168" s="19">
        <v>248.38513561834233</v>
      </c>
      <c r="H168" s="6" t="s">
        <v>21</v>
      </c>
      <c r="I168" s="31">
        <v>0</v>
      </c>
      <c r="J168" s="31">
        <v>0</v>
      </c>
      <c r="K168" s="31">
        <f t="shared" ref="K168:K177" si="20">LOG10(D168)</f>
        <v>3.5639901632519471</v>
      </c>
      <c r="L168" s="31">
        <v>0</v>
      </c>
      <c r="M168" s="31">
        <f t="shared" ref="M168:M175" si="21">LOG10(F168)</f>
        <v>2.395125602325439</v>
      </c>
    </row>
    <row r="169" spans="1:13" x14ac:dyDescent="0.25">
      <c r="A169" s="6" t="s">
        <v>20</v>
      </c>
      <c r="B169" s="19">
        <v>25522.105513389088</v>
      </c>
      <c r="C169" s="19">
        <v>2112.2078764328903</v>
      </c>
      <c r="D169" s="19">
        <v>89.003367862844016</v>
      </c>
      <c r="E169" s="19">
        <v>5836.3106626594044</v>
      </c>
      <c r="F169" s="19">
        <v>1281.6716019839419</v>
      </c>
      <c r="H169" s="6" t="s">
        <v>20</v>
      </c>
      <c r="I169" s="31">
        <f t="shared" ref="I169:I177" si="22">LOG10(B169)</f>
        <v>4.4069164997954795</v>
      </c>
      <c r="J169" s="31">
        <f t="shared" ref="J169:J177" si="23">LOG10(C169)</f>
        <v>3.3247366577751594</v>
      </c>
      <c r="K169" s="31">
        <f t="shared" si="20"/>
        <v>1.9494064405390206</v>
      </c>
      <c r="L169" s="31">
        <f t="shared" ref="L169:L177" si="24">LOG10(E169)</f>
        <v>3.766138401022618</v>
      </c>
      <c r="M169" s="31">
        <f t="shared" si="21"/>
        <v>3.1077767617534953</v>
      </c>
    </row>
    <row r="170" spans="1:13" x14ac:dyDescent="0.25">
      <c r="A170" s="6" t="s">
        <v>22</v>
      </c>
      <c r="B170" s="19">
        <v>34.683073333956834</v>
      </c>
      <c r="C170" s="19">
        <v>422.80747951804432</v>
      </c>
      <c r="D170" s="19">
        <v>47.393403698556057</v>
      </c>
      <c r="E170" s="19">
        <v>1167.7154708848691</v>
      </c>
      <c r="F170" s="19">
        <v>384.44850242643332</v>
      </c>
      <c r="H170" s="6" t="s">
        <v>22</v>
      </c>
      <c r="I170" s="31">
        <f t="shared" si="22"/>
        <v>1.5401175741801867</v>
      </c>
      <c r="J170" s="31">
        <f t="shared" si="23"/>
        <v>2.6261426614279197</v>
      </c>
      <c r="K170" s="31">
        <f t="shared" si="20"/>
        <v>1.6757178999722171</v>
      </c>
      <c r="L170" s="31">
        <f t="shared" si="24"/>
        <v>3.0673370341478949</v>
      </c>
      <c r="M170" s="31">
        <f t="shared" si="21"/>
        <v>2.5848381735005495</v>
      </c>
    </row>
    <row r="171" spans="1:13" x14ac:dyDescent="0.25">
      <c r="A171" s="6" t="s">
        <v>23</v>
      </c>
      <c r="B171" s="19">
        <v>8021.1565383034931</v>
      </c>
      <c r="C171" s="19">
        <v>0</v>
      </c>
      <c r="D171" s="19">
        <v>0</v>
      </c>
      <c r="E171" s="19">
        <v>1469.3191138838033</v>
      </c>
      <c r="F171" s="19">
        <v>30.237714488054547</v>
      </c>
      <c r="H171" s="6" t="s">
        <v>23</v>
      </c>
      <c r="I171" s="31">
        <f t="shared" si="22"/>
        <v>3.9042369919737943</v>
      </c>
      <c r="J171" s="31">
        <v>0</v>
      </c>
      <c r="K171" s="31">
        <v>0</v>
      </c>
      <c r="L171" s="31">
        <f t="shared" si="24"/>
        <v>3.1671161282259166</v>
      </c>
      <c r="M171" s="31">
        <f t="shared" si="21"/>
        <v>1.4805489620031942</v>
      </c>
    </row>
    <row r="172" spans="1:13" x14ac:dyDescent="0.25">
      <c r="A172" s="6" t="s">
        <v>24</v>
      </c>
      <c r="B172" s="19">
        <v>22280.175427693965</v>
      </c>
      <c r="C172" s="19">
        <v>0</v>
      </c>
      <c r="D172" s="19">
        <v>75011.576293854319</v>
      </c>
      <c r="E172" s="19">
        <v>417.59860712722968</v>
      </c>
      <c r="F172" s="19">
        <v>65.207811748046581</v>
      </c>
      <c r="H172" s="6" t="s">
        <v>24</v>
      </c>
      <c r="I172" s="31">
        <f t="shared" si="22"/>
        <v>4.3479186060250088</v>
      </c>
      <c r="J172" s="31">
        <v>0</v>
      </c>
      <c r="K172" s="31">
        <f t="shared" si="20"/>
        <v>4.8751282918261181</v>
      </c>
      <c r="L172" s="31">
        <f t="shared" si="24"/>
        <v>2.6207590414358557</v>
      </c>
      <c r="M172" s="31">
        <f t="shared" si="21"/>
        <v>1.8142996263431119</v>
      </c>
    </row>
    <row r="173" spans="1:13" x14ac:dyDescent="0.25">
      <c r="A173" s="6" t="s">
        <v>25</v>
      </c>
      <c r="B173" s="19">
        <v>74719.879723191625</v>
      </c>
      <c r="C173" s="19">
        <v>31171.079862609069</v>
      </c>
      <c r="D173" s="19">
        <v>17162.224894444051</v>
      </c>
      <c r="E173" s="19">
        <v>58801.026476232466</v>
      </c>
      <c r="F173" s="19">
        <v>1768.8426484726112</v>
      </c>
      <c r="H173" s="6" t="s">
        <v>25</v>
      </c>
      <c r="I173" s="31">
        <f t="shared" si="22"/>
        <v>4.8734361641375052</v>
      </c>
      <c r="J173" s="31">
        <f t="shared" si="23"/>
        <v>4.4937518478414473</v>
      </c>
      <c r="K173" s="31">
        <f t="shared" si="20"/>
        <v>4.234573588684289</v>
      </c>
      <c r="L173" s="31">
        <f t="shared" si="24"/>
        <v>4.7693849075229497</v>
      </c>
      <c r="M173" s="31">
        <f t="shared" si="21"/>
        <v>3.2476892009484408</v>
      </c>
    </row>
    <row r="174" spans="1:13" x14ac:dyDescent="0.25">
      <c r="A174" s="6" t="s">
        <v>26</v>
      </c>
      <c r="B174" s="19">
        <v>185329.28782846589</v>
      </c>
      <c r="C174" s="19">
        <v>2118.3720878392551</v>
      </c>
      <c r="D174" s="19">
        <v>371.74147058439172</v>
      </c>
      <c r="E174" s="19">
        <v>1150.4706776900591</v>
      </c>
      <c r="F174" s="19">
        <v>431.76367680343731</v>
      </c>
      <c r="H174" s="6" t="s">
        <v>26</v>
      </c>
      <c r="I174" s="31">
        <f t="shared" si="22"/>
        <v>5.267944056864466</v>
      </c>
      <c r="J174" s="31">
        <f t="shared" si="23"/>
        <v>3.3260022454327314</v>
      </c>
      <c r="K174" s="31">
        <f t="shared" si="20"/>
        <v>2.5702410126462349</v>
      </c>
      <c r="L174" s="31">
        <f t="shared" si="24"/>
        <v>3.0608755541826835</v>
      </c>
      <c r="M174" s="31">
        <f t="shared" si="21"/>
        <v>2.6352461034281154</v>
      </c>
    </row>
    <row r="175" spans="1:13" x14ac:dyDescent="0.25">
      <c r="A175" s="6" t="s">
        <v>27</v>
      </c>
      <c r="B175" s="19">
        <v>217868.5235305072</v>
      </c>
      <c r="C175" s="19">
        <v>25751.666424064548</v>
      </c>
      <c r="D175" s="19">
        <v>1235.0449731287347</v>
      </c>
      <c r="E175" s="19">
        <v>8131.3485521971461</v>
      </c>
      <c r="F175" s="19">
        <v>6388.5845209643167</v>
      </c>
      <c r="H175" s="6" t="s">
        <v>27</v>
      </c>
      <c r="I175" s="31">
        <f t="shared" si="22"/>
        <v>5.3381944902533647</v>
      </c>
      <c r="J175" s="31">
        <f t="shared" si="23"/>
        <v>4.4108053380513397</v>
      </c>
      <c r="K175" s="31">
        <f t="shared" si="20"/>
        <v>3.0916827723536002</v>
      </c>
      <c r="L175" s="31">
        <f t="shared" si="24"/>
        <v>3.9101625776001767</v>
      </c>
      <c r="M175" s="31">
        <f t="shared" si="21"/>
        <v>3.8054046448828291</v>
      </c>
    </row>
    <row r="176" spans="1:13" x14ac:dyDescent="0.25">
      <c r="A176" s="6" t="s">
        <v>28</v>
      </c>
      <c r="B176" s="19">
        <v>576.99901575826686</v>
      </c>
      <c r="C176" s="19">
        <v>3128.7655691608329</v>
      </c>
      <c r="D176" s="19">
        <v>60.355936514690939</v>
      </c>
      <c r="E176" s="19">
        <v>57.707390520604548</v>
      </c>
      <c r="F176" s="19">
        <v>0</v>
      </c>
      <c r="H176" s="6" t="s">
        <v>28</v>
      </c>
      <c r="I176" s="31">
        <f t="shared" si="22"/>
        <v>2.7611750723392356</v>
      </c>
      <c r="J176" s="31">
        <f t="shared" si="23"/>
        <v>3.4953730237297642</v>
      </c>
      <c r="K176" s="31">
        <f t="shared" si="20"/>
        <v>1.7807199930543163</v>
      </c>
      <c r="L176" s="31">
        <f t="shared" si="24"/>
        <v>1.7612314363234827</v>
      </c>
      <c r="M176" s="31">
        <v>0</v>
      </c>
    </row>
    <row r="177" spans="1:13" x14ac:dyDescent="0.25">
      <c r="A177" s="6" t="s">
        <v>29</v>
      </c>
      <c r="B177" s="19">
        <v>774.59313142095777</v>
      </c>
      <c r="C177" s="19">
        <v>1750.6050855387844</v>
      </c>
      <c r="D177" s="19">
        <v>135.44246539268124</v>
      </c>
      <c r="E177" s="19">
        <v>290.32905642153094</v>
      </c>
      <c r="F177" s="19">
        <v>0</v>
      </c>
      <c r="H177" s="6" t="s">
        <v>29</v>
      </c>
      <c r="I177" s="31">
        <f t="shared" si="22"/>
        <v>2.8890736416312128</v>
      </c>
      <c r="J177" s="31">
        <f t="shared" si="23"/>
        <v>3.2431881857664675</v>
      </c>
      <c r="K177" s="31">
        <f t="shared" si="20"/>
        <v>2.1317548504219976</v>
      </c>
      <c r="L177" s="31">
        <f t="shared" si="24"/>
        <v>2.4628905026317098</v>
      </c>
      <c r="M177" s="31">
        <v>0</v>
      </c>
    </row>
    <row r="178" spans="1:13" x14ac:dyDescent="0.25">
      <c r="A178" s="63" t="s">
        <v>72</v>
      </c>
      <c r="B178" s="19">
        <f>AVERAGE(B168:B177)</f>
        <v>53512.740378206443</v>
      </c>
      <c r="C178" s="19">
        <f t="shared" ref="C178:F178" si="25">AVERAGE(C168:C177)</f>
        <v>6645.5504385163422</v>
      </c>
      <c r="D178" s="19">
        <f t="shared" si="25"/>
        <v>9777.7075554973217</v>
      </c>
      <c r="E178" s="19">
        <f t="shared" si="25"/>
        <v>7732.1826007617101</v>
      </c>
      <c r="F178" s="19">
        <f t="shared" si="25"/>
        <v>1059.9141612505184</v>
      </c>
      <c r="H178" s="63" t="s">
        <v>73</v>
      </c>
      <c r="I178" s="40">
        <f>AVERAGE(I168:I177)</f>
        <v>3.5329013097200255</v>
      </c>
      <c r="J178" s="40">
        <f t="shared" ref="J178:M178" si="26">AVERAGE(J168:J177)</f>
        <v>2.491999996002483</v>
      </c>
      <c r="K178" s="40">
        <f t="shared" si="26"/>
        <v>2.5873215012749742</v>
      </c>
      <c r="L178" s="40">
        <f t="shared" si="26"/>
        <v>2.8585895583093284</v>
      </c>
      <c r="M178" s="40">
        <f t="shared" si="26"/>
        <v>2.1070929075185179</v>
      </c>
    </row>
    <row r="179" spans="1:13" x14ac:dyDescent="0.25">
      <c r="A179" s="63" t="s">
        <v>31</v>
      </c>
      <c r="B179" s="19">
        <f>STDEV(B168:B177)</f>
        <v>81631.7083238294</v>
      </c>
      <c r="C179" s="19">
        <f t="shared" ref="C179:F179" si="27">STDEV(C168:C177)</f>
        <v>11619.584128347073</v>
      </c>
      <c r="D179" s="19">
        <f t="shared" si="27"/>
        <v>23523.901829140141</v>
      </c>
      <c r="E179" s="19">
        <f t="shared" si="27"/>
        <v>18150.554441889497</v>
      </c>
      <c r="F179" s="19">
        <f t="shared" si="27"/>
        <v>1965.0388850269035</v>
      </c>
      <c r="H179" s="63" t="s">
        <v>31</v>
      </c>
      <c r="I179" s="40">
        <f>STDEV(I168:I177)</f>
        <v>1.7351013599976977</v>
      </c>
      <c r="J179" s="40">
        <f t="shared" ref="J179:M179" si="28">STDEV(J168:J177)</f>
        <v>1.8042253444209799</v>
      </c>
      <c r="K179" s="40">
        <f t="shared" si="28"/>
        <v>1.412105965827279</v>
      </c>
      <c r="L179" s="40">
        <f t="shared" si="28"/>
        <v>1.3059327687608728</v>
      </c>
      <c r="M179" s="40">
        <f t="shared" si="28"/>
        <v>1.2967783273160953</v>
      </c>
    </row>
    <row r="180" spans="1:13" ht="15.75" thickBot="1" x14ac:dyDescent="0.3">
      <c r="A180" s="55"/>
      <c r="B180" s="55"/>
      <c r="C180" s="55"/>
      <c r="D180" s="55"/>
      <c r="E180" s="55"/>
      <c r="F180" s="55"/>
      <c r="G180" s="53"/>
      <c r="H180" s="53"/>
      <c r="I180" s="53"/>
      <c r="J180" s="53"/>
      <c r="K180" s="53"/>
      <c r="L180" s="53"/>
      <c r="M180" s="53"/>
    </row>
    <row r="181" spans="1:13" ht="15.75" thickTop="1" x14ac:dyDescent="0.25">
      <c r="A181" s="13"/>
      <c r="B181" s="5"/>
      <c r="C181" s="5"/>
      <c r="D181" s="5"/>
      <c r="E181" s="5"/>
      <c r="F181" s="5"/>
    </row>
    <row r="182" spans="1:13" x14ac:dyDescent="0.25">
      <c r="A182" s="9"/>
      <c r="B182" s="32"/>
      <c r="C182" s="32"/>
      <c r="D182" s="32"/>
      <c r="E182" s="32"/>
      <c r="F182" s="32"/>
    </row>
    <row r="183" spans="1:13" x14ac:dyDescent="0.25">
      <c r="A183" s="9"/>
      <c r="B183" s="54"/>
      <c r="C183" s="54"/>
      <c r="D183" s="54"/>
      <c r="E183" s="54"/>
      <c r="F183" s="54"/>
    </row>
    <row r="184" spans="1:13" x14ac:dyDescent="0.25">
      <c r="A184" s="9"/>
      <c r="B184" s="54"/>
      <c r="C184" s="54"/>
      <c r="D184" s="54"/>
      <c r="E184" s="54"/>
      <c r="F184" s="54"/>
    </row>
    <row r="185" spans="1:13" x14ac:dyDescent="0.25">
      <c r="A185" s="9"/>
      <c r="B185" s="54"/>
      <c r="C185" s="54"/>
      <c r="D185" s="54"/>
      <c r="E185" s="54"/>
      <c r="F185" s="54"/>
    </row>
    <row r="186" spans="1:13" x14ac:dyDescent="0.25">
      <c r="A186" s="9"/>
      <c r="B186" s="54"/>
      <c r="C186" s="54"/>
      <c r="D186" s="54"/>
      <c r="E186" s="54"/>
      <c r="F186" s="54"/>
    </row>
    <row r="187" spans="1:13" x14ac:dyDescent="0.25">
      <c r="A187" s="9"/>
      <c r="B187" s="54"/>
      <c r="C187" s="54"/>
      <c r="D187" s="54"/>
      <c r="E187" s="54"/>
      <c r="F187" s="54"/>
    </row>
    <row r="188" spans="1:13" x14ac:dyDescent="0.25">
      <c r="A188" s="9"/>
      <c r="B188" s="54"/>
      <c r="C188" s="54"/>
      <c r="D188" s="54"/>
      <c r="E188" s="54"/>
      <c r="F188" s="54"/>
    </row>
    <row r="189" spans="1:13" x14ac:dyDescent="0.25">
      <c r="A189" s="9"/>
      <c r="B189" s="54"/>
      <c r="C189" s="54"/>
      <c r="D189" s="54"/>
      <c r="E189" s="54"/>
      <c r="F189" s="54"/>
    </row>
    <row r="190" spans="1:13" x14ac:dyDescent="0.25">
      <c r="A190" s="9"/>
      <c r="B190" s="54"/>
      <c r="C190" s="54"/>
      <c r="D190" s="54"/>
      <c r="E190" s="54"/>
      <c r="F190" s="54"/>
    </row>
    <row r="191" spans="1:13" x14ac:dyDescent="0.25">
      <c r="A191" s="9"/>
      <c r="B191" s="54"/>
      <c r="C191" s="54"/>
      <c r="D191" s="54"/>
      <c r="E191" s="54"/>
      <c r="F191" s="54"/>
    </row>
    <row r="192" spans="1:13" x14ac:dyDescent="0.25">
      <c r="A192" s="9"/>
      <c r="B192" s="54"/>
      <c r="C192" s="54"/>
      <c r="D192" s="54"/>
      <c r="E192" s="54"/>
      <c r="F192" s="54"/>
    </row>
    <row r="193" spans="1:6" x14ac:dyDescent="0.25">
      <c r="A193" s="9"/>
      <c r="B193" s="54"/>
      <c r="C193" s="54"/>
      <c r="D193" s="54"/>
      <c r="E193" s="54"/>
      <c r="F193" s="54"/>
    </row>
    <row r="194" spans="1:6" x14ac:dyDescent="0.25">
      <c r="A194" s="9"/>
      <c r="B194" s="54"/>
      <c r="C194" s="54"/>
      <c r="D194" s="54"/>
      <c r="E194" s="54"/>
      <c r="F194" s="54"/>
    </row>
    <row r="195" spans="1:6" x14ac:dyDescent="0.25">
      <c r="A195" s="9"/>
      <c r="B195" s="54"/>
      <c r="C195" s="54"/>
      <c r="D195" s="54"/>
      <c r="E195" s="54"/>
      <c r="F195" s="54"/>
    </row>
  </sheetData>
  <conditionalFormatting sqref="B3:F14 I3:M14 I18:M29 B18:F29 B48:F59 I48:M59 B63:F74 I63:M74 B78:F89 I78:M89 B93:F104 I93:M104 B108:F119 I108:M119 B123:F134 I123:M134 B153:F164 I153:M164 B168:F179 I168:M179 B33:F45 I33:M45">
    <cfRule type="cellIs" dxfId="48" priority="25" operator="greaterThan">
      <formula>0</formula>
    </cfRule>
  </conditionalFormatting>
  <conditionalFormatting sqref="P4">
    <cfRule type="cellIs" dxfId="47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13" workbookViewId="0"/>
  </sheetViews>
  <sheetFormatPr defaultColWidth="11.42578125" defaultRowHeight="15" x14ac:dyDescent="0.25"/>
  <cols>
    <col min="1" max="1" width="31.5703125" bestFit="1" customWidth="1"/>
    <col min="8" max="8" width="31.5703125" bestFit="1" customWidth="1"/>
    <col min="9" max="9" width="11.5703125" bestFit="1" customWidth="1"/>
    <col min="10" max="10" width="12.5703125" bestFit="1" customWidth="1"/>
    <col min="11" max="13" width="11.5703125" bestFit="1" customWidth="1"/>
    <col min="14" max="14" width="12.5703125" bestFit="1" customWidth="1"/>
    <col min="15" max="15" width="17.140625" bestFit="1" customWidth="1"/>
    <col min="16" max="16" width="11.5703125" customWidth="1"/>
  </cols>
  <sheetData>
    <row r="1" spans="1:15" ht="15.75" thickBot="1" x14ac:dyDescent="0.3">
      <c r="A1" s="38" t="s">
        <v>74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</row>
    <row r="2" spans="1:15" x14ac:dyDescent="0.25">
      <c r="A2" s="1" t="s">
        <v>77</v>
      </c>
      <c r="B2" s="4">
        <v>0</v>
      </c>
      <c r="C2" s="2">
        <v>2</v>
      </c>
      <c r="D2" s="3">
        <v>9</v>
      </c>
      <c r="E2" s="2">
        <v>4</v>
      </c>
      <c r="F2" s="2">
        <v>3</v>
      </c>
      <c r="H2" s="60"/>
      <c r="N2" s="57" t="s">
        <v>84</v>
      </c>
      <c r="O2" s="58" t="s">
        <v>87</v>
      </c>
    </row>
    <row r="3" spans="1:15" x14ac:dyDescent="0.25">
      <c r="A3" s="1" t="s">
        <v>76</v>
      </c>
      <c r="B3" s="1">
        <v>0</v>
      </c>
      <c r="C3" s="2">
        <v>3</v>
      </c>
      <c r="D3" s="3">
        <v>10</v>
      </c>
      <c r="E3" s="2">
        <v>4</v>
      </c>
      <c r="F3" s="1">
        <v>0</v>
      </c>
      <c r="H3" s="5"/>
      <c r="N3" s="64"/>
      <c r="O3" s="65" t="s">
        <v>88</v>
      </c>
    </row>
    <row r="4" spans="1:15" ht="15.75" thickBot="1" x14ac:dyDescent="0.3">
      <c r="A4" s="1" t="s">
        <v>0</v>
      </c>
      <c r="B4" s="1">
        <v>0</v>
      </c>
      <c r="C4" s="1">
        <v>0</v>
      </c>
      <c r="D4" s="1">
        <v>0</v>
      </c>
      <c r="E4" s="1">
        <v>0</v>
      </c>
      <c r="F4" s="2">
        <v>1</v>
      </c>
      <c r="N4" s="59"/>
      <c r="O4" s="66" t="s">
        <v>89</v>
      </c>
    </row>
    <row r="5" spans="1:15" x14ac:dyDescent="0.25">
      <c r="A5" s="1" t="s">
        <v>1</v>
      </c>
      <c r="B5" s="1">
        <v>0</v>
      </c>
      <c r="C5" s="1">
        <v>0</v>
      </c>
      <c r="D5" s="1">
        <v>0</v>
      </c>
      <c r="E5" s="1">
        <v>0</v>
      </c>
      <c r="F5" s="1">
        <v>0</v>
      </c>
    </row>
    <row r="6" spans="1:15" x14ac:dyDescent="0.25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15" x14ac:dyDescent="0.25">
      <c r="A7" s="1" t="s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15" x14ac:dyDescent="0.25">
      <c r="A8" s="1" t="s">
        <v>4</v>
      </c>
      <c r="B8" s="4">
        <v>0</v>
      </c>
      <c r="C8" s="2">
        <v>2</v>
      </c>
      <c r="D8" s="3">
        <v>6</v>
      </c>
      <c r="E8" s="4">
        <v>0</v>
      </c>
      <c r="F8" s="4">
        <v>0</v>
      </c>
    </row>
    <row r="9" spans="1:15" x14ac:dyDescent="0.25">
      <c r="A9" s="49" t="s">
        <v>12</v>
      </c>
      <c r="B9" s="2">
        <v>1</v>
      </c>
      <c r="C9" s="1">
        <v>0</v>
      </c>
      <c r="D9" s="1">
        <v>0</v>
      </c>
      <c r="E9" s="1">
        <v>0</v>
      </c>
      <c r="F9" s="2">
        <v>4</v>
      </c>
    </row>
    <row r="10" spans="1:15" x14ac:dyDescent="0.25">
      <c r="A10" s="49" t="s">
        <v>13</v>
      </c>
      <c r="B10" s="4">
        <v>0</v>
      </c>
      <c r="C10" s="2">
        <v>3</v>
      </c>
      <c r="D10" s="3">
        <v>10</v>
      </c>
      <c r="E10" s="3">
        <v>9</v>
      </c>
      <c r="F10" s="3">
        <v>8</v>
      </c>
    </row>
    <row r="11" spans="1:15" x14ac:dyDescent="0.25">
      <c r="A11" s="49" t="s">
        <v>14</v>
      </c>
      <c r="B11" s="1">
        <v>0</v>
      </c>
      <c r="C11" s="1">
        <v>0</v>
      </c>
      <c r="D11" s="1">
        <v>0</v>
      </c>
      <c r="E11" s="2">
        <v>1</v>
      </c>
      <c r="F11" s="2">
        <v>3</v>
      </c>
    </row>
    <row r="12" spans="1:15" x14ac:dyDescent="0.25">
      <c r="A12" s="49" t="s">
        <v>9</v>
      </c>
      <c r="B12" s="1">
        <v>0</v>
      </c>
      <c r="C12" s="1">
        <v>0</v>
      </c>
      <c r="D12" s="4">
        <v>0</v>
      </c>
      <c r="E12" s="4">
        <v>0</v>
      </c>
      <c r="F12" s="2">
        <v>1</v>
      </c>
    </row>
    <row r="13" spans="1:15" x14ac:dyDescent="0.25">
      <c r="A13" s="49" t="s">
        <v>10</v>
      </c>
      <c r="B13" s="3">
        <v>5</v>
      </c>
      <c r="C13" s="3">
        <v>10</v>
      </c>
      <c r="D13" s="3">
        <v>10</v>
      </c>
      <c r="E13" s="3">
        <v>9</v>
      </c>
      <c r="F13" s="3">
        <v>8</v>
      </c>
    </row>
    <row r="14" spans="1:15" x14ac:dyDescent="0.25">
      <c r="A14" s="49" t="s">
        <v>5</v>
      </c>
      <c r="B14" s="2">
        <v>1</v>
      </c>
      <c r="C14" s="2">
        <v>2</v>
      </c>
      <c r="D14" s="3">
        <v>7</v>
      </c>
      <c r="E14" s="2">
        <v>1</v>
      </c>
      <c r="F14" s="4">
        <v>0</v>
      </c>
    </row>
    <row r="15" spans="1:15" x14ac:dyDescent="0.25">
      <c r="A15" s="49" t="s">
        <v>6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</row>
    <row r="16" spans="1:15" x14ac:dyDescent="0.25">
      <c r="A16" s="49" t="s">
        <v>7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</row>
    <row r="17" spans="1:13" x14ac:dyDescent="0.25">
      <c r="A17" s="49" t="s">
        <v>8</v>
      </c>
      <c r="B17" s="2">
        <v>3</v>
      </c>
      <c r="C17" s="4">
        <v>0</v>
      </c>
      <c r="D17" s="2">
        <v>2</v>
      </c>
      <c r="E17" s="2">
        <v>5</v>
      </c>
      <c r="F17" s="2">
        <v>4</v>
      </c>
    </row>
    <row r="18" spans="1:13" x14ac:dyDescent="0.25">
      <c r="A18" s="49" t="s">
        <v>11</v>
      </c>
      <c r="B18" s="3">
        <v>8</v>
      </c>
      <c r="C18" s="3">
        <v>10</v>
      </c>
      <c r="D18" s="3">
        <v>9</v>
      </c>
      <c r="E18" s="3">
        <v>9</v>
      </c>
      <c r="F18" s="3">
        <v>9</v>
      </c>
    </row>
    <row r="20" spans="1:13" x14ac:dyDescent="0.25">
      <c r="A20" s="38" t="s">
        <v>72</v>
      </c>
      <c r="B20" s="1" t="s">
        <v>15</v>
      </c>
      <c r="C20" s="1" t="s">
        <v>16</v>
      </c>
      <c r="D20" s="1" t="s">
        <v>17</v>
      </c>
      <c r="E20" s="1" t="s">
        <v>18</v>
      </c>
      <c r="F20" s="1" t="s">
        <v>19</v>
      </c>
      <c r="H20" s="38" t="s">
        <v>73</v>
      </c>
      <c r="I20" s="1" t="s">
        <v>15</v>
      </c>
      <c r="J20" s="1" t="s">
        <v>16</v>
      </c>
      <c r="K20" s="1" t="s">
        <v>17</v>
      </c>
      <c r="L20" s="1" t="s">
        <v>18</v>
      </c>
      <c r="M20" s="1" t="s">
        <v>19</v>
      </c>
    </row>
    <row r="21" spans="1:13" x14ac:dyDescent="0.25">
      <c r="A21" s="1" t="s">
        <v>77</v>
      </c>
      <c r="B21" s="29">
        <v>0</v>
      </c>
      <c r="C21" s="22">
        <v>1262.3451222248109</v>
      </c>
      <c r="D21" s="24">
        <v>291324.3327805869</v>
      </c>
      <c r="E21" s="22">
        <v>6100.4447934958689</v>
      </c>
      <c r="F21" s="22">
        <v>8576.6595475070208</v>
      </c>
      <c r="H21" s="1" t="s">
        <v>77</v>
      </c>
      <c r="I21" s="39">
        <v>0</v>
      </c>
      <c r="J21" s="35">
        <v>0.7578000356223622</v>
      </c>
      <c r="K21" s="37">
        <v>4.6492765022645983</v>
      </c>
      <c r="L21" s="35">
        <v>1.7625896195188597</v>
      </c>
      <c r="M21" s="35">
        <v>1.2955608737881588</v>
      </c>
    </row>
    <row r="22" spans="1:13" x14ac:dyDescent="0.25">
      <c r="A22" s="1" t="s">
        <v>76</v>
      </c>
      <c r="B22" s="23">
        <v>0</v>
      </c>
      <c r="C22" s="22">
        <v>176.94156092681328</v>
      </c>
      <c r="D22" s="24">
        <v>153114.89009310288</v>
      </c>
      <c r="E22" s="22">
        <v>7799.1409448150562</v>
      </c>
      <c r="F22" s="23">
        <v>0</v>
      </c>
      <c r="H22" s="1" t="s">
        <v>76</v>
      </c>
      <c r="I22" s="36">
        <v>0</v>
      </c>
      <c r="J22" s="35">
        <v>0.82268837723285537</v>
      </c>
      <c r="K22" s="37">
        <v>4.907065294601761</v>
      </c>
      <c r="L22" s="35">
        <v>1.7216952769588081</v>
      </c>
      <c r="M22" s="36">
        <v>0</v>
      </c>
    </row>
    <row r="23" spans="1:13" x14ac:dyDescent="0.25">
      <c r="A23" s="1" t="s">
        <v>0</v>
      </c>
      <c r="B23" s="23">
        <v>0</v>
      </c>
      <c r="C23" s="23">
        <v>0</v>
      </c>
      <c r="D23" s="23">
        <v>0</v>
      </c>
      <c r="E23" s="23">
        <v>0</v>
      </c>
      <c r="F23" s="22">
        <v>238.46958167092549</v>
      </c>
      <c r="H23" s="1" t="s">
        <v>0</v>
      </c>
      <c r="I23" s="36">
        <v>0</v>
      </c>
      <c r="J23" s="36">
        <v>0</v>
      </c>
      <c r="K23" s="36">
        <v>0</v>
      </c>
      <c r="L23" s="36">
        <v>0</v>
      </c>
      <c r="M23" s="35">
        <v>0.33774329898542338</v>
      </c>
    </row>
    <row r="24" spans="1:13" x14ac:dyDescent="0.25">
      <c r="A24" s="1" t="s">
        <v>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H24" s="1" t="s">
        <v>1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</row>
    <row r="25" spans="1:13" x14ac:dyDescent="0.25">
      <c r="A25" s="1" t="s">
        <v>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H25" s="1" t="s">
        <v>2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</row>
    <row r="26" spans="1:13" x14ac:dyDescent="0.25">
      <c r="A26" s="1" t="s">
        <v>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H26" s="1" t="s">
        <v>3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</row>
    <row r="27" spans="1:13" x14ac:dyDescent="0.25">
      <c r="A27" s="1" t="s">
        <v>4</v>
      </c>
      <c r="B27" s="29">
        <v>0</v>
      </c>
      <c r="C27" s="22">
        <v>31544.728600061742</v>
      </c>
      <c r="D27" s="24">
        <v>263836.54017521057</v>
      </c>
      <c r="E27" s="29">
        <v>0</v>
      </c>
      <c r="F27" s="29">
        <v>0</v>
      </c>
      <c r="H27" s="1" t="s">
        <v>4</v>
      </c>
      <c r="I27" s="39">
        <v>0</v>
      </c>
      <c r="J27" s="35">
        <v>0.83236310831741434</v>
      </c>
      <c r="K27" s="37">
        <v>2.6988095785576069</v>
      </c>
      <c r="L27" s="39">
        <v>0</v>
      </c>
      <c r="M27" s="39">
        <v>0</v>
      </c>
    </row>
    <row r="28" spans="1:13" x14ac:dyDescent="0.25">
      <c r="A28" s="49" t="s">
        <v>12</v>
      </c>
      <c r="B28" s="22">
        <v>1.1667991194879099</v>
      </c>
      <c r="C28" s="23">
        <v>0</v>
      </c>
      <c r="D28" s="23">
        <v>0</v>
      </c>
      <c r="E28" s="23">
        <v>0</v>
      </c>
      <c r="F28" s="22">
        <v>105028.72861331252</v>
      </c>
      <c r="H28" s="49" t="s">
        <v>12</v>
      </c>
      <c r="I28" s="35">
        <v>0.10669960927142767</v>
      </c>
      <c r="J28" s="36">
        <v>0</v>
      </c>
      <c r="K28" s="36">
        <v>0</v>
      </c>
      <c r="L28" s="36">
        <v>0</v>
      </c>
      <c r="M28" s="35">
        <v>1.722212910777277</v>
      </c>
    </row>
    <row r="29" spans="1:13" x14ac:dyDescent="0.25">
      <c r="A29" s="49" t="s">
        <v>13</v>
      </c>
      <c r="B29" s="29">
        <v>0</v>
      </c>
      <c r="C29" s="22">
        <v>89404.054219182435</v>
      </c>
      <c r="D29" s="24">
        <v>1501062.1950966208</v>
      </c>
      <c r="E29" s="24">
        <v>3070887.4865881572</v>
      </c>
      <c r="F29" s="24">
        <v>51661.537154008998</v>
      </c>
      <c r="H29" s="49" t="s">
        <v>13</v>
      </c>
      <c r="I29" s="39">
        <v>0</v>
      </c>
      <c r="J29" s="35">
        <v>1.3734066008963992</v>
      </c>
      <c r="K29" s="37">
        <v>5.9785938997342596</v>
      </c>
      <c r="L29" s="37">
        <v>5.3532882077276334</v>
      </c>
      <c r="M29" s="37">
        <v>3.4173298751713626</v>
      </c>
    </row>
    <row r="30" spans="1:13" x14ac:dyDescent="0.25">
      <c r="A30" s="49" t="s">
        <v>14</v>
      </c>
      <c r="B30" s="23">
        <v>0</v>
      </c>
      <c r="C30" s="23">
        <v>0</v>
      </c>
      <c r="D30" s="23">
        <v>0</v>
      </c>
      <c r="E30" s="22">
        <v>9.1182238320449045</v>
      </c>
      <c r="F30" s="22">
        <v>5083.1356903382475</v>
      </c>
      <c r="H30" s="49" t="s">
        <v>14</v>
      </c>
      <c r="I30" s="36">
        <v>0</v>
      </c>
      <c r="J30" s="36">
        <v>0</v>
      </c>
      <c r="K30" s="36">
        <v>0</v>
      </c>
      <c r="L30" s="35">
        <v>0.21268363982182092</v>
      </c>
      <c r="M30" s="35">
        <v>0.87125935991857095</v>
      </c>
    </row>
    <row r="31" spans="1:13" x14ac:dyDescent="0.25">
      <c r="A31" s="49" t="s">
        <v>9</v>
      </c>
      <c r="B31" s="23">
        <v>0</v>
      </c>
      <c r="C31" s="23">
        <v>0</v>
      </c>
      <c r="D31" s="29">
        <v>0</v>
      </c>
      <c r="E31" s="29">
        <v>0</v>
      </c>
      <c r="F31" s="22">
        <v>17.502889445209636</v>
      </c>
      <c r="H31" s="49" t="s">
        <v>9</v>
      </c>
      <c r="I31" s="36">
        <v>0</v>
      </c>
      <c r="J31" s="36">
        <v>0</v>
      </c>
      <c r="K31" s="39">
        <v>0</v>
      </c>
      <c r="L31" s="39">
        <v>0</v>
      </c>
      <c r="M31" s="35">
        <v>0.22431097496305905</v>
      </c>
    </row>
    <row r="32" spans="1:13" x14ac:dyDescent="0.25">
      <c r="A32" s="49" t="s">
        <v>10</v>
      </c>
      <c r="B32" s="24">
        <v>3260644.3286621002</v>
      </c>
      <c r="C32" s="24">
        <v>856348907.9050889</v>
      </c>
      <c r="D32" s="24">
        <v>60498854.26857461</v>
      </c>
      <c r="E32" s="24">
        <v>63039884.809944406</v>
      </c>
      <c r="F32" s="24">
        <v>286726.72290555207</v>
      </c>
      <c r="H32" s="49" t="s">
        <v>10</v>
      </c>
      <c r="I32" s="37">
        <v>3.1938531028507358</v>
      </c>
      <c r="J32" s="37">
        <v>7.3431788339195752</v>
      </c>
      <c r="K32" s="37">
        <v>7.4776195792322158</v>
      </c>
      <c r="L32" s="37">
        <v>6.6297988799480514</v>
      </c>
      <c r="M32" s="37">
        <v>4.0691140968326955</v>
      </c>
    </row>
    <row r="33" spans="1:13" x14ac:dyDescent="0.25">
      <c r="A33" s="49" t="s">
        <v>80</v>
      </c>
      <c r="B33" s="25">
        <v>25.928043365478516</v>
      </c>
      <c r="C33" s="25">
        <v>31.372633934020996</v>
      </c>
      <c r="D33" s="27">
        <v>27.063000270298549</v>
      </c>
      <c r="E33" s="25">
        <v>28.92036247253418</v>
      </c>
      <c r="F33" s="28"/>
      <c r="H33" s="49" t="s">
        <v>80</v>
      </c>
      <c r="I33" s="35">
        <v>25.928043365478516</v>
      </c>
      <c r="J33" s="35">
        <v>31.372633934020996</v>
      </c>
      <c r="K33" s="37">
        <v>27.063000270298549</v>
      </c>
      <c r="L33" s="35">
        <v>28.92036247253418</v>
      </c>
      <c r="M33" s="39"/>
    </row>
    <row r="34" spans="1:13" x14ac:dyDescent="0.25">
      <c r="A34" s="49" t="s">
        <v>78</v>
      </c>
      <c r="B34" s="23"/>
      <c r="C34" s="23"/>
      <c r="D34" s="23"/>
      <c r="E34" s="23"/>
      <c r="F34" s="23"/>
      <c r="H34" s="49" t="s">
        <v>78</v>
      </c>
      <c r="I34" s="36"/>
      <c r="J34" s="36"/>
      <c r="K34" s="36"/>
      <c r="L34" s="36"/>
      <c r="M34" s="36"/>
    </row>
    <row r="35" spans="1:13" x14ac:dyDescent="0.25">
      <c r="A35" s="49" t="s">
        <v>79</v>
      </c>
      <c r="B35" s="23"/>
      <c r="C35" s="23"/>
      <c r="D35" s="23"/>
      <c r="E35" s="23"/>
      <c r="F35" s="23"/>
      <c r="H35" s="49" t="s">
        <v>79</v>
      </c>
      <c r="I35" s="36"/>
      <c r="J35" s="36"/>
      <c r="K35" s="36"/>
      <c r="L35" s="36"/>
      <c r="M35" s="36"/>
    </row>
    <row r="36" spans="1:13" x14ac:dyDescent="0.25">
      <c r="A36" s="49" t="s">
        <v>8</v>
      </c>
      <c r="B36" s="22">
        <v>7.1085106838167125</v>
      </c>
      <c r="C36" s="29">
        <v>0</v>
      </c>
      <c r="D36" s="22">
        <v>360.56498384713365</v>
      </c>
      <c r="E36" s="22">
        <v>481.46528931078524</v>
      </c>
      <c r="F36" s="22">
        <v>34.997451365247258</v>
      </c>
      <c r="H36" s="49" t="s">
        <v>8</v>
      </c>
      <c r="I36" s="35">
        <v>0.39082601349469809</v>
      </c>
      <c r="J36" s="39">
        <v>0</v>
      </c>
      <c r="K36" s="35">
        <v>0.51151568458228647</v>
      </c>
      <c r="L36" s="35">
        <v>1.3406631429915359</v>
      </c>
      <c r="M36" s="35">
        <v>0.75202977791547543</v>
      </c>
    </row>
    <row r="37" spans="1:13" x14ac:dyDescent="0.25">
      <c r="A37" s="49" t="s">
        <v>11</v>
      </c>
      <c r="B37" s="24">
        <v>175871.48205371172</v>
      </c>
      <c r="C37" s="24">
        <v>1189841.9318001675</v>
      </c>
      <c r="D37" s="24">
        <v>11492.050322267138</v>
      </c>
      <c r="E37" s="24">
        <v>3524.2805901795423</v>
      </c>
      <c r="F37" s="24">
        <v>1401.7979464134442</v>
      </c>
      <c r="H37" s="49" t="s">
        <v>11</v>
      </c>
      <c r="I37" s="37">
        <v>3.1489822629429947</v>
      </c>
      <c r="J37" s="37">
        <v>4.3941029845438138</v>
      </c>
      <c r="K37" s="37">
        <v>2.9621190814643095</v>
      </c>
      <c r="L37" s="37">
        <v>2.9267245426944704</v>
      </c>
      <c r="M37" s="37">
        <v>2.3640153212203794</v>
      </c>
    </row>
    <row r="38" spans="1:13" x14ac:dyDescent="0.25">
      <c r="A38" s="1" t="s">
        <v>75</v>
      </c>
      <c r="B38" s="46">
        <v>39.6</v>
      </c>
      <c r="C38" s="46">
        <v>39.89</v>
      </c>
      <c r="D38" s="46">
        <v>40.309999999999995</v>
      </c>
      <c r="E38" s="46">
        <v>40.1</v>
      </c>
      <c r="F38" s="46">
        <v>39.529999999999994</v>
      </c>
      <c r="H38" s="44"/>
      <c r="I38" s="45"/>
      <c r="J38" s="45"/>
      <c r="K38" s="45"/>
      <c r="L38" s="45"/>
      <c r="M38" s="4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7"/>
  <sheetViews>
    <sheetView tabSelected="1" zoomScale="70" zoomScaleNormal="70" workbookViewId="0"/>
  </sheetViews>
  <sheetFormatPr defaultColWidth="11.42578125" defaultRowHeight="15" x14ac:dyDescent="0.25"/>
  <cols>
    <col min="1" max="1" width="25.42578125" customWidth="1"/>
    <col min="7" max="7" width="11.42578125" style="5"/>
    <col min="8" max="8" width="27.140625" customWidth="1"/>
    <col min="15" max="15" width="16.85546875" bestFit="1" customWidth="1"/>
    <col min="17" max="17" width="12.5703125" customWidth="1"/>
  </cols>
  <sheetData>
    <row r="1" spans="1:19" ht="30" customHeight="1" x14ac:dyDescent="0.25">
      <c r="A1" s="18" t="s">
        <v>81</v>
      </c>
      <c r="B1" s="14"/>
      <c r="C1" s="14"/>
      <c r="D1" s="14"/>
      <c r="E1" s="14"/>
      <c r="F1" s="14"/>
      <c r="G1" s="14"/>
      <c r="H1" s="18" t="s">
        <v>81</v>
      </c>
      <c r="I1" s="14"/>
      <c r="J1" s="14"/>
      <c r="K1" s="14"/>
      <c r="L1" s="14"/>
      <c r="M1" s="14"/>
      <c r="O1" s="5"/>
      <c r="P1" s="5"/>
      <c r="Q1" s="5"/>
      <c r="R1" s="5"/>
      <c r="S1" s="5"/>
    </row>
    <row r="2" spans="1:19" ht="15" customHeight="1" thickBot="1" x14ac:dyDescent="0.3">
      <c r="A2" s="6"/>
      <c r="B2" s="17" t="s">
        <v>15</v>
      </c>
      <c r="C2" s="17" t="s">
        <v>16</v>
      </c>
      <c r="D2" s="17" t="s">
        <v>17</v>
      </c>
      <c r="E2" s="17" t="s">
        <v>18</v>
      </c>
      <c r="F2" s="17" t="s">
        <v>19</v>
      </c>
      <c r="G2" s="15"/>
      <c r="H2" s="6"/>
      <c r="I2" s="17" t="s">
        <v>15</v>
      </c>
      <c r="J2" s="17" t="s">
        <v>16</v>
      </c>
      <c r="K2" s="17" t="s">
        <v>17</v>
      </c>
      <c r="L2" s="17" t="s">
        <v>18</v>
      </c>
      <c r="M2" s="17" t="s">
        <v>19</v>
      </c>
      <c r="O2" s="5"/>
      <c r="P2" s="5"/>
      <c r="Q2" s="5"/>
      <c r="R2" s="5"/>
      <c r="S2" s="5"/>
    </row>
    <row r="3" spans="1:19" x14ac:dyDescent="0.25">
      <c r="A3" s="6" t="s">
        <v>33</v>
      </c>
      <c r="B3" s="7">
        <v>0</v>
      </c>
      <c r="C3" s="7">
        <v>0</v>
      </c>
      <c r="D3" s="7">
        <v>17542.466119886769</v>
      </c>
      <c r="E3" s="7">
        <v>0</v>
      </c>
      <c r="F3" s="7">
        <v>0</v>
      </c>
      <c r="G3" s="16"/>
      <c r="H3" s="6" t="s">
        <v>33</v>
      </c>
      <c r="I3" s="31">
        <v>0</v>
      </c>
      <c r="J3" s="31">
        <v>0</v>
      </c>
      <c r="K3" s="31">
        <f t="shared" ref="J3:M12" si="0">LOG10(D3)</f>
        <v>4.2440906464401049</v>
      </c>
      <c r="L3" s="31">
        <v>0</v>
      </c>
      <c r="M3" s="31">
        <v>0</v>
      </c>
      <c r="O3" s="57" t="s">
        <v>84</v>
      </c>
      <c r="P3" s="61" t="s">
        <v>85</v>
      </c>
      <c r="Q3" s="30"/>
      <c r="R3" s="34"/>
      <c r="S3" s="5"/>
    </row>
    <row r="4" spans="1:19" ht="15.75" thickBot="1" x14ac:dyDescent="0.3">
      <c r="A4" s="6" t="s">
        <v>32</v>
      </c>
      <c r="B4" s="7">
        <v>0</v>
      </c>
      <c r="C4" s="7">
        <v>7723.6713173054914</v>
      </c>
      <c r="D4" s="7">
        <v>96440.154090236072</v>
      </c>
      <c r="E4" s="7">
        <v>8902.9351243372421</v>
      </c>
      <c r="F4" s="7">
        <v>61540.962371666938</v>
      </c>
      <c r="G4" s="9"/>
      <c r="H4" s="6" t="s">
        <v>32</v>
      </c>
      <c r="I4" s="31">
        <v>0</v>
      </c>
      <c r="J4" s="31">
        <f t="shared" si="0"/>
        <v>3.8878237839942349</v>
      </c>
      <c r="K4" s="31">
        <f t="shared" si="0"/>
        <v>4.984257895613398</v>
      </c>
      <c r="L4" s="31">
        <f t="shared" si="0"/>
        <v>3.9495332086850272</v>
      </c>
      <c r="M4" s="31">
        <f t="shared" si="0"/>
        <v>4.7891642834199954</v>
      </c>
      <c r="O4" s="59"/>
      <c r="P4" s="62" t="s">
        <v>86</v>
      </c>
      <c r="Q4" s="30"/>
      <c r="R4" s="34"/>
      <c r="S4" s="5"/>
    </row>
    <row r="5" spans="1:19" x14ac:dyDescent="0.25">
      <c r="A5" s="6" t="s">
        <v>34</v>
      </c>
      <c r="B5" s="7">
        <v>0</v>
      </c>
      <c r="C5" s="7">
        <v>0</v>
      </c>
      <c r="D5" s="7">
        <v>541291.92482652201</v>
      </c>
      <c r="E5" s="7">
        <v>3372.1223708584862</v>
      </c>
      <c r="F5" s="7">
        <v>0</v>
      </c>
      <c r="G5" s="9"/>
      <c r="H5" s="6" t="s">
        <v>34</v>
      </c>
      <c r="I5" s="31">
        <v>0</v>
      </c>
      <c r="J5" s="31">
        <v>0</v>
      </c>
      <c r="K5" s="31">
        <f t="shared" si="0"/>
        <v>5.7334315481894524</v>
      </c>
      <c r="L5" s="31">
        <f t="shared" si="0"/>
        <v>3.5279033263395037</v>
      </c>
      <c r="M5" s="31">
        <v>0</v>
      </c>
      <c r="O5" s="8"/>
      <c r="P5" s="30"/>
      <c r="Q5" s="30"/>
      <c r="R5" s="34"/>
      <c r="S5" s="5"/>
    </row>
    <row r="6" spans="1:19" x14ac:dyDescent="0.25">
      <c r="A6" s="6" t="s">
        <v>35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9"/>
      <c r="H6" s="6" t="s">
        <v>35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O6" s="8"/>
      <c r="P6" s="30"/>
      <c r="Q6" s="30"/>
      <c r="R6" s="34"/>
      <c r="S6" s="5"/>
    </row>
    <row r="7" spans="1:19" x14ac:dyDescent="0.25">
      <c r="A7" s="6" t="s">
        <v>36</v>
      </c>
      <c r="B7" s="7">
        <v>0</v>
      </c>
      <c r="C7" s="7">
        <v>0</v>
      </c>
      <c r="D7" s="7">
        <v>755636.00383656158</v>
      </c>
      <c r="E7" s="7"/>
      <c r="F7" s="7">
        <v>0</v>
      </c>
      <c r="G7" s="9"/>
      <c r="H7" s="6" t="s">
        <v>36</v>
      </c>
      <c r="I7" s="31">
        <v>0</v>
      </c>
      <c r="J7" s="31">
        <v>0</v>
      </c>
      <c r="K7" s="31">
        <f t="shared" si="0"/>
        <v>5.8783126425994903</v>
      </c>
      <c r="L7" s="31"/>
      <c r="M7" s="31">
        <v>0</v>
      </c>
      <c r="O7" s="8"/>
      <c r="P7" s="30"/>
      <c r="Q7" s="30"/>
      <c r="R7" s="34"/>
      <c r="S7" s="5"/>
    </row>
    <row r="8" spans="1:19" x14ac:dyDescent="0.25">
      <c r="A8" s="6" t="s">
        <v>37</v>
      </c>
      <c r="B8" s="7">
        <v>0</v>
      </c>
      <c r="C8" s="7">
        <v>0</v>
      </c>
      <c r="D8" s="7">
        <v>855933.85836608394</v>
      </c>
      <c r="E8" s="7">
        <v>35845.78803567883</v>
      </c>
      <c r="F8" s="7">
        <v>11988.395376907438</v>
      </c>
      <c r="G8" s="9"/>
      <c r="H8" s="6" t="s">
        <v>37</v>
      </c>
      <c r="I8" s="31">
        <v>0</v>
      </c>
      <c r="J8" s="31">
        <v>0</v>
      </c>
      <c r="K8" s="31">
        <f t="shared" si="0"/>
        <v>5.9324402061999866</v>
      </c>
      <c r="L8" s="31">
        <f t="shared" si="0"/>
        <v>4.5544381323796062</v>
      </c>
      <c r="M8" s="31">
        <f t="shared" si="0"/>
        <v>4.0787610575283324</v>
      </c>
      <c r="O8" s="8"/>
      <c r="P8" s="30"/>
      <c r="Q8" s="30"/>
      <c r="R8" s="34"/>
      <c r="S8" s="5"/>
    </row>
    <row r="9" spans="1:19" x14ac:dyDescent="0.25">
      <c r="A9" s="6" t="s">
        <v>38</v>
      </c>
      <c r="B9" s="7">
        <v>0</v>
      </c>
      <c r="C9" s="7">
        <v>0</v>
      </c>
      <c r="D9" s="7">
        <v>221572.39087157138</v>
      </c>
      <c r="E9" s="7">
        <v>6783.1576105882523</v>
      </c>
      <c r="F9" s="7">
        <v>0</v>
      </c>
      <c r="G9" s="9"/>
      <c r="H9" s="6" t="s">
        <v>38</v>
      </c>
      <c r="I9" s="31">
        <v>0</v>
      </c>
      <c r="J9" s="31">
        <v>0</v>
      </c>
      <c r="K9" s="31">
        <f t="shared" si="0"/>
        <v>5.3455156439664284</v>
      </c>
      <c r="L9" s="31">
        <f t="shared" si="0"/>
        <v>3.8314319082656016</v>
      </c>
      <c r="M9" s="31">
        <v>0</v>
      </c>
      <c r="O9" s="8"/>
      <c r="P9" s="30"/>
      <c r="Q9" s="30"/>
      <c r="R9" s="34"/>
      <c r="S9" s="5"/>
    </row>
    <row r="10" spans="1:19" x14ac:dyDescent="0.25">
      <c r="A10" s="6" t="s">
        <v>39</v>
      </c>
      <c r="B10" s="7">
        <v>0</v>
      </c>
      <c r="C10" s="7">
        <v>0</v>
      </c>
      <c r="D10" s="7">
        <v>79185.219291942747</v>
      </c>
      <c r="E10" s="7">
        <v>0</v>
      </c>
      <c r="F10" s="7">
        <v>0</v>
      </c>
      <c r="G10" s="9"/>
      <c r="H10" s="6" t="s">
        <v>39</v>
      </c>
      <c r="I10" s="31">
        <v>0</v>
      </c>
      <c r="J10" s="31">
        <v>0</v>
      </c>
      <c r="K10" s="31">
        <f t="shared" si="0"/>
        <v>4.8986441237736793</v>
      </c>
      <c r="L10" s="31">
        <v>0</v>
      </c>
      <c r="M10" s="31">
        <v>0</v>
      </c>
      <c r="O10" s="8"/>
      <c r="P10" s="30"/>
      <c r="Q10" s="30"/>
      <c r="R10" s="34"/>
      <c r="S10" s="5"/>
    </row>
    <row r="11" spans="1:19" x14ac:dyDescent="0.25">
      <c r="A11" s="6" t="s">
        <v>40</v>
      </c>
      <c r="B11" s="7">
        <v>0</v>
      </c>
      <c r="C11" s="7">
        <v>4899.7799049426194</v>
      </c>
      <c r="D11" s="7">
        <v>336754.2269126008</v>
      </c>
      <c r="E11" s="7">
        <v>0</v>
      </c>
      <c r="F11" s="7">
        <v>12237.237726495829</v>
      </c>
      <c r="G11" s="9"/>
      <c r="H11" s="6" t="s">
        <v>40</v>
      </c>
      <c r="I11" s="31">
        <v>0</v>
      </c>
      <c r="J11" s="31">
        <f t="shared" si="0"/>
        <v>3.690176572229388</v>
      </c>
      <c r="K11" s="31">
        <f t="shared" si="0"/>
        <v>5.5273130556594543</v>
      </c>
      <c r="L11" s="31">
        <v>0</v>
      </c>
      <c r="M11" s="31">
        <f t="shared" si="0"/>
        <v>4.0876833969332598</v>
      </c>
      <c r="O11" s="8"/>
      <c r="P11" s="30"/>
      <c r="Q11" s="30"/>
      <c r="R11" s="34"/>
      <c r="S11" s="5"/>
    </row>
    <row r="12" spans="1:19" x14ac:dyDescent="0.25">
      <c r="A12" s="6" t="s">
        <v>41</v>
      </c>
      <c r="B12" s="7">
        <v>0</v>
      </c>
      <c r="C12" s="7">
        <v>0</v>
      </c>
      <c r="D12" s="7">
        <v>8887.0834904638123</v>
      </c>
      <c r="E12" s="7">
        <v>0</v>
      </c>
      <c r="F12" s="7">
        <v>0</v>
      </c>
      <c r="G12" s="9"/>
      <c r="H12" s="6" t="s">
        <v>41</v>
      </c>
      <c r="I12" s="31">
        <v>0</v>
      </c>
      <c r="J12" s="31">
        <v>0</v>
      </c>
      <c r="K12" s="31">
        <f t="shared" si="0"/>
        <v>3.9487592602039854</v>
      </c>
      <c r="L12" s="31">
        <v>0</v>
      </c>
      <c r="M12" s="31">
        <v>0</v>
      </c>
      <c r="O12" s="8"/>
      <c r="P12" s="30"/>
      <c r="Q12" s="30"/>
      <c r="R12" s="5"/>
      <c r="S12" s="5"/>
    </row>
    <row r="13" spans="1:19" x14ac:dyDescent="0.25">
      <c r="A13" s="63" t="s">
        <v>72</v>
      </c>
      <c r="B13" s="19">
        <f>AVERAGE(B3:B12)</f>
        <v>0</v>
      </c>
      <c r="C13" s="19">
        <f>AVERAGE(C3:C12)</f>
        <v>1262.3451222248109</v>
      </c>
      <c r="D13" s="19">
        <f>AVERAGE(D3:D12)</f>
        <v>291324.3327805869</v>
      </c>
      <c r="E13" s="19">
        <f>AVERAGE(E3:E12)</f>
        <v>6100.4447934958689</v>
      </c>
      <c r="F13" s="19">
        <f>AVERAGE(F3:F12)</f>
        <v>8576.6595475070208</v>
      </c>
      <c r="G13" s="9"/>
      <c r="H13" s="63" t="s">
        <v>73</v>
      </c>
      <c r="I13" s="40">
        <f>AVERAGE(I3:I12)</f>
        <v>0</v>
      </c>
      <c r="J13" s="40">
        <f>AVERAGE(J3:J12)</f>
        <v>0.7578000356223622</v>
      </c>
      <c r="K13" s="40">
        <f>AVERAGE(K3:K12)</f>
        <v>4.6492765022645983</v>
      </c>
      <c r="L13" s="40">
        <f>AVERAGE(L3:L12)</f>
        <v>1.7625896195188597</v>
      </c>
      <c r="M13" s="40">
        <f>AVERAGE(M3:M12)</f>
        <v>1.2955608737881588</v>
      </c>
      <c r="O13" s="5"/>
      <c r="P13" s="30"/>
      <c r="Q13" s="11"/>
      <c r="R13" s="5"/>
      <c r="S13" s="5"/>
    </row>
    <row r="14" spans="1:19" x14ac:dyDescent="0.25">
      <c r="A14" s="63" t="s">
        <v>31</v>
      </c>
      <c r="B14" s="19">
        <f>STDEV(B3:B12)</f>
        <v>0</v>
      </c>
      <c r="C14" s="19">
        <f>STDEV(C3:C12)</f>
        <v>2743.2298412758983</v>
      </c>
      <c r="D14" s="19">
        <f>STDEV(D3:D12)</f>
        <v>320825.718309497</v>
      </c>
      <c r="E14" s="19">
        <f>STDEV(E3:E12)</f>
        <v>11654.539727476807</v>
      </c>
      <c r="F14" s="19">
        <f>STDEV(F3:F12)</f>
        <v>19279.150426706859</v>
      </c>
      <c r="G14" s="9"/>
      <c r="H14" s="63" t="s">
        <v>31</v>
      </c>
      <c r="I14" s="40">
        <f>STDEV(I3:I12)</f>
        <v>0</v>
      </c>
      <c r="J14" s="40">
        <f>STDEV(J3:J12)</f>
        <v>1.5982618325936098</v>
      </c>
      <c r="K14" s="40">
        <f>STDEV(K3:K12)</f>
        <v>1.7648795030862958</v>
      </c>
      <c r="L14" s="40">
        <f>STDEV(L3:L12)</f>
        <v>2.1067508192217366</v>
      </c>
      <c r="M14" s="40">
        <f>STDEV(M3:M12)</f>
        <v>2.0948816480664871</v>
      </c>
      <c r="O14" s="5"/>
      <c r="P14" s="5"/>
      <c r="Q14" s="5"/>
      <c r="R14" s="5"/>
      <c r="S14" s="5"/>
    </row>
    <row r="15" spans="1:19" x14ac:dyDescent="0.25">
      <c r="A15" s="9"/>
      <c r="B15" s="67"/>
      <c r="C15" s="67"/>
      <c r="D15" s="67"/>
      <c r="E15" s="67"/>
      <c r="F15" s="67"/>
      <c r="G15" s="9"/>
      <c r="H15" s="9"/>
      <c r="I15" s="67"/>
      <c r="J15" s="67"/>
      <c r="K15" s="67"/>
      <c r="L15" s="67"/>
      <c r="M15" s="67"/>
      <c r="O15" s="5"/>
      <c r="P15" s="5"/>
      <c r="Q15" s="5"/>
      <c r="R15" s="5"/>
      <c r="S15" s="5"/>
    </row>
    <row r="16" spans="1:19" ht="30" customHeight="1" x14ac:dyDescent="0.25">
      <c r="A16" s="18" t="s">
        <v>82</v>
      </c>
      <c r="B16" s="14"/>
      <c r="C16" s="14"/>
      <c r="D16" s="14"/>
      <c r="E16" s="14"/>
      <c r="F16" s="14"/>
      <c r="G16" s="9"/>
      <c r="H16" s="18" t="s">
        <v>82</v>
      </c>
      <c r="I16" s="14"/>
      <c r="J16" s="14"/>
      <c r="K16" s="14"/>
      <c r="L16" s="14"/>
      <c r="M16" s="14"/>
      <c r="O16" s="5"/>
      <c r="P16" s="5"/>
      <c r="Q16" s="11"/>
      <c r="R16" s="34"/>
      <c r="S16" s="5"/>
    </row>
    <row r="17" spans="1:19" x14ac:dyDescent="0.25">
      <c r="A17" s="6"/>
      <c r="B17" s="17" t="s">
        <v>15</v>
      </c>
      <c r="C17" s="17" t="s">
        <v>16</v>
      </c>
      <c r="D17" s="17" t="s">
        <v>17</v>
      </c>
      <c r="E17" s="17" t="s">
        <v>18</v>
      </c>
      <c r="F17" s="17" t="s">
        <v>19</v>
      </c>
      <c r="G17" s="9"/>
      <c r="H17" s="6"/>
      <c r="I17" s="17" t="s">
        <v>15</v>
      </c>
      <c r="J17" s="17" t="s">
        <v>16</v>
      </c>
      <c r="K17" s="17" t="s">
        <v>17</v>
      </c>
      <c r="L17" s="17" t="s">
        <v>18</v>
      </c>
      <c r="M17" s="17" t="s">
        <v>19</v>
      </c>
      <c r="O17" s="5"/>
      <c r="P17" s="5"/>
      <c r="Q17" s="5"/>
      <c r="R17" s="5"/>
      <c r="S17" s="5"/>
    </row>
    <row r="18" spans="1:19" x14ac:dyDescent="0.25">
      <c r="A18" s="6" t="s">
        <v>33</v>
      </c>
      <c r="B18" s="7">
        <v>0</v>
      </c>
      <c r="C18" s="7">
        <v>0</v>
      </c>
      <c r="D18" s="7">
        <v>87102.080159490957</v>
      </c>
      <c r="E18" s="7">
        <v>304.82341167976455</v>
      </c>
      <c r="F18" s="7">
        <v>0</v>
      </c>
      <c r="G18" s="9"/>
      <c r="H18" s="6" t="s">
        <v>33</v>
      </c>
      <c r="I18" s="31">
        <v>0</v>
      </c>
      <c r="J18" s="31">
        <v>0</v>
      </c>
      <c r="K18" s="31">
        <f t="shared" ref="K18:K27" si="1">LOG10(D18)</f>
        <v>4.9400285268905666</v>
      </c>
      <c r="L18" s="31">
        <f t="shared" ref="L18:L23" si="2">LOG10(E18)</f>
        <v>2.48404831953393</v>
      </c>
      <c r="M18" s="31">
        <v>0</v>
      </c>
      <c r="O18" s="5"/>
      <c r="P18" s="5"/>
      <c r="Q18" s="5"/>
      <c r="R18" s="5"/>
      <c r="S18" s="5"/>
    </row>
    <row r="19" spans="1:19" x14ac:dyDescent="0.25">
      <c r="A19" s="6" t="s">
        <v>32</v>
      </c>
      <c r="B19" s="7">
        <v>0</v>
      </c>
      <c r="C19" s="7">
        <v>0</v>
      </c>
      <c r="D19" s="7">
        <v>45124.029733416814</v>
      </c>
      <c r="E19" s="7">
        <v>36210.636058056676</v>
      </c>
      <c r="F19" s="7">
        <v>0</v>
      </c>
      <c r="G19" s="9"/>
      <c r="H19" s="6" t="s">
        <v>32</v>
      </c>
      <c r="I19" s="31">
        <v>0</v>
      </c>
      <c r="J19" s="31">
        <v>0</v>
      </c>
      <c r="K19" s="31">
        <f t="shared" si="1"/>
        <v>4.6544078767208426</v>
      </c>
      <c r="L19" s="31">
        <f t="shared" si="2"/>
        <v>4.5588361534852817</v>
      </c>
      <c r="M19" s="31">
        <v>0</v>
      </c>
      <c r="O19" s="5"/>
      <c r="P19" s="5"/>
      <c r="Q19" s="5"/>
      <c r="R19" s="5"/>
      <c r="S19" s="5"/>
    </row>
    <row r="20" spans="1:19" x14ac:dyDescent="0.25">
      <c r="A20" s="6" t="s">
        <v>34</v>
      </c>
      <c r="B20" s="7">
        <v>0</v>
      </c>
      <c r="C20" s="7">
        <v>0</v>
      </c>
      <c r="D20" s="7">
        <v>257147.58038200811</v>
      </c>
      <c r="E20" s="7">
        <v>17224.890873419099</v>
      </c>
      <c r="F20" s="7">
        <v>0</v>
      </c>
      <c r="G20" s="9"/>
      <c r="H20" s="6" t="s">
        <v>34</v>
      </c>
      <c r="I20" s="31">
        <v>0</v>
      </c>
      <c r="J20" s="31">
        <v>0</v>
      </c>
      <c r="K20" s="31">
        <f t="shared" si="1"/>
        <v>5.4101824422029532</v>
      </c>
      <c r="L20" s="31">
        <f t="shared" si="2"/>
        <v>4.236156479158935</v>
      </c>
      <c r="M20" s="31">
        <v>0</v>
      </c>
    </row>
    <row r="21" spans="1:19" x14ac:dyDescent="0.25">
      <c r="A21" s="6" t="s">
        <v>35</v>
      </c>
      <c r="B21" s="7">
        <v>0</v>
      </c>
      <c r="C21" s="7">
        <v>353.70278981411576</v>
      </c>
      <c r="D21" s="7">
        <v>1471.4937918374649</v>
      </c>
      <c r="E21" s="7">
        <v>0</v>
      </c>
      <c r="F21" s="7">
        <v>0</v>
      </c>
      <c r="G21" s="9"/>
      <c r="H21" s="6" t="s">
        <v>35</v>
      </c>
      <c r="I21" s="31">
        <v>0</v>
      </c>
      <c r="J21" s="31">
        <f t="shared" ref="J21:J24" si="3">LOG10(C21)</f>
        <v>2.5486384853055566</v>
      </c>
      <c r="K21" s="31">
        <f t="shared" si="1"/>
        <v>3.1677584341716685</v>
      </c>
      <c r="L21" s="31">
        <v>0</v>
      </c>
      <c r="M21" s="31">
        <v>0</v>
      </c>
    </row>
    <row r="22" spans="1:19" x14ac:dyDescent="0.25">
      <c r="A22" s="6" t="s">
        <v>36</v>
      </c>
      <c r="B22" s="7">
        <v>0</v>
      </c>
      <c r="C22" s="7">
        <v>551.77774845471936</v>
      </c>
      <c r="D22" s="7">
        <v>204911.59581028359</v>
      </c>
      <c r="E22" s="7"/>
      <c r="F22" s="7">
        <v>0</v>
      </c>
      <c r="G22" s="9"/>
      <c r="H22" s="6" t="s">
        <v>36</v>
      </c>
      <c r="I22" s="31">
        <v>0</v>
      </c>
      <c r="J22" s="31">
        <f t="shared" si="3"/>
        <v>2.741764182699562</v>
      </c>
      <c r="K22" s="31">
        <f t="shared" si="1"/>
        <v>5.3115665355311359</v>
      </c>
      <c r="L22" s="31"/>
      <c r="M22" s="31">
        <v>0</v>
      </c>
    </row>
    <row r="23" spans="1:19" x14ac:dyDescent="0.25">
      <c r="A23" s="6" t="s">
        <v>37</v>
      </c>
      <c r="B23" s="7">
        <v>0</v>
      </c>
      <c r="C23" s="7">
        <v>0</v>
      </c>
      <c r="D23" s="7">
        <v>271624.78126774268</v>
      </c>
      <c r="E23" s="7">
        <v>16451.918160179968</v>
      </c>
      <c r="F23" s="7">
        <v>0</v>
      </c>
      <c r="G23" s="9"/>
      <c r="H23" s="6" t="s">
        <v>37</v>
      </c>
      <c r="I23" s="31">
        <v>0</v>
      </c>
      <c r="J23" s="31">
        <v>0</v>
      </c>
      <c r="K23" s="31">
        <f t="shared" si="1"/>
        <v>5.4339693896028542</v>
      </c>
      <c r="L23" s="31">
        <f t="shared" si="2"/>
        <v>4.2162165404511267</v>
      </c>
      <c r="M23" s="31">
        <v>0</v>
      </c>
    </row>
    <row r="24" spans="1:19" x14ac:dyDescent="0.25">
      <c r="A24" s="6" t="s">
        <v>38</v>
      </c>
      <c r="B24" s="7">
        <v>0</v>
      </c>
      <c r="C24" s="7">
        <v>863.93507099929786</v>
      </c>
      <c r="D24" s="7">
        <v>73214.412792881529</v>
      </c>
      <c r="E24" s="7">
        <v>0</v>
      </c>
      <c r="F24" s="7">
        <v>0</v>
      </c>
      <c r="G24" s="9"/>
      <c r="H24" s="6" t="s">
        <v>38</v>
      </c>
      <c r="I24" s="31">
        <v>0</v>
      </c>
      <c r="J24" s="31">
        <f t="shared" si="3"/>
        <v>2.9364811043234358</v>
      </c>
      <c r="K24" s="31">
        <f t="shared" si="1"/>
        <v>4.8645965835211351</v>
      </c>
      <c r="L24" s="31">
        <v>0</v>
      </c>
      <c r="M24" s="31">
        <v>0</v>
      </c>
    </row>
    <row r="25" spans="1:19" x14ac:dyDescent="0.25">
      <c r="A25" s="6" t="s">
        <v>39</v>
      </c>
      <c r="B25" s="7">
        <v>0</v>
      </c>
      <c r="C25" s="7">
        <v>0</v>
      </c>
      <c r="D25" s="7">
        <v>448288.90289759322</v>
      </c>
      <c r="E25" s="7">
        <v>0</v>
      </c>
      <c r="F25" s="7">
        <v>0</v>
      </c>
      <c r="G25" s="9"/>
      <c r="H25" s="6" t="s">
        <v>39</v>
      </c>
      <c r="I25" s="31">
        <v>0</v>
      </c>
      <c r="J25" s="31">
        <v>0</v>
      </c>
      <c r="K25" s="31">
        <f t="shared" si="1"/>
        <v>5.6515579883193041</v>
      </c>
      <c r="L25" s="31">
        <v>0</v>
      </c>
      <c r="M25" s="31">
        <v>0</v>
      </c>
    </row>
    <row r="26" spans="1:19" x14ac:dyDescent="0.25">
      <c r="A26" s="6" t="s">
        <v>40</v>
      </c>
      <c r="B26" s="7">
        <v>0</v>
      </c>
      <c r="C26" s="7">
        <v>0</v>
      </c>
      <c r="D26" s="7">
        <v>98128.182177887036</v>
      </c>
      <c r="E26" s="7">
        <v>0</v>
      </c>
      <c r="F26" s="7">
        <v>0</v>
      </c>
      <c r="G26" s="9"/>
      <c r="H26" s="6" t="s">
        <v>40</v>
      </c>
      <c r="I26" s="31">
        <v>0</v>
      </c>
      <c r="J26" s="31">
        <v>0</v>
      </c>
      <c r="K26" s="31">
        <f t="shared" si="1"/>
        <v>4.9917937536247807</v>
      </c>
      <c r="L26" s="31">
        <v>0</v>
      </c>
      <c r="M26" s="31">
        <v>0</v>
      </c>
    </row>
    <row r="27" spans="1:19" x14ac:dyDescent="0.25">
      <c r="A27" s="6" t="s">
        <v>41</v>
      </c>
      <c r="B27" s="7">
        <v>0</v>
      </c>
      <c r="C27" s="7">
        <v>0</v>
      </c>
      <c r="D27" s="7">
        <v>44135.841917887126</v>
      </c>
      <c r="E27" s="7">
        <v>0</v>
      </c>
      <c r="F27" s="7">
        <v>0</v>
      </c>
      <c r="G27" s="9"/>
      <c r="H27" s="6" t="s">
        <v>41</v>
      </c>
      <c r="I27" s="31">
        <v>0</v>
      </c>
      <c r="J27" s="31">
        <v>0</v>
      </c>
      <c r="K27" s="31">
        <f t="shared" si="1"/>
        <v>4.6447914154323673</v>
      </c>
      <c r="L27" s="31">
        <v>0</v>
      </c>
      <c r="M27" s="31">
        <v>0</v>
      </c>
    </row>
    <row r="28" spans="1:19" x14ac:dyDescent="0.25">
      <c r="A28" s="63" t="s">
        <v>72</v>
      </c>
      <c r="B28" s="19">
        <f>AVERAGE(B18:B27)</f>
        <v>0</v>
      </c>
      <c r="C28" s="19">
        <f>AVERAGE(C18:C27)</f>
        <v>176.94156092681328</v>
      </c>
      <c r="D28" s="19">
        <f>AVERAGE(D18:D27)</f>
        <v>153114.89009310288</v>
      </c>
      <c r="E28" s="19">
        <f>AVERAGE(E18:E27)</f>
        <v>7799.1409448150562</v>
      </c>
      <c r="F28" s="19">
        <f>AVERAGE(F18:F27)</f>
        <v>0</v>
      </c>
      <c r="G28" s="9"/>
      <c r="H28" s="63" t="s">
        <v>73</v>
      </c>
      <c r="I28" s="40">
        <f>AVERAGE(I18:I27)</f>
        <v>0</v>
      </c>
      <c r="J28" s="40">
        <f>AVERAGE(J18:J27)</f>
        <v>0.82268837723285537</v>
      </c>
      <c r="K28" s="40">
        <f>AVERAGE(K18:K27)</f>
        <v>4.907065294601761</v>
      </c>
      <c r="L28" s="40">
        <f>AVERAGE(L18:L27)</f>
        <v>1.7216952769588081</v>
      </c>
      <c r="M28" s="40">
        <f>AVERAGE(M18:M27)</f>
        <v>0</v>
      </c>
    </row>
    <row r="29" spans="1:19" x14ac:dyDescent="0.25">
      <c r="A29" s="63" t="s">
        <v>31</v>
      </c>
      <c r="B29" s="19">
        <f>STDEV(B18:B27)</f>
        <v>0</v>
      </c>
      <c r="C29" s="19">
        <f>STDEV(C18:C27)</f>
        <v>309.63508886042655</v>
      </c>
      <c r="D29" s="19">
        <f>STDEV(D18:D27)</f>
        <v>139434.36744094227</v>
      </c>
      <c r="E29" s="19">
        <f>STDEV(E18:E27)</f>
        <v>12899.739156752272</v>
      </c>
      <c r="F29" s="19">
        <f>STDEV(F18:F27)</f>
        <v>0</v>
      </c>
      <c r="G29" s="9"/>
      <c r="H29" s="63" t="s">
        <v>31</v>
      </c>
      <c r="I29" s="40">
        <f>STDEV(I18:I27)</f>
        <v>0</v>
      </c>
      <c r="J29" s="40">
        <f>STDEV(J18:J27)</f>
        <v>1.3278047287000154</v>
      </c>
      <c r="K29" s="40">
        <f>STDEV(K18:K27)</f>
        <v>0.70051776133939858</v>
      </c>
      <c r="L29" s="40">
        <f>STDEV(L18:L27)</f>
        <v>2.1212282738921959</v>
      </c>
      <c r="M29" s="40">
        <f>STDEV(M18:M27)</f>
        <v>0</v>
      </c>
    </row>
    <row r="30" spans="1:19" x14ac:dyDescent="0.25">
      <c r="A30" s="8"/>
      <c r="B30" s="68"/>
      <c r="C30" s="10"/>
      <c r="D30" s="10"/>
      <c r="E30" s="10"/>
      <c r="F30" s="12"/>
      <c r="G30" s="12"/>
      <c r="H30" s="8"/>
      <c r="I30" s="68"/>
      <c r="J30" s="10"/>
      <c r="K30" s="10"/>
      <c r="L30" s="10"/>
      <c r="M30" s="12"/>
    </row>
    <row r="31" spans="1:19" ht="30" customHeight="1" x14ac:dyDescent="0.25">
      <c r="A31" s="18" t="s">
        <v>0</v>
      </c>
      <c r="B31" s="14"/>
      <c r="C31" s="14"/>
      <c r="D31" s="14"/>
      <c r="E31" s="14"/>
      <c r="F31" s="14"/>
      <c r="G31" s="12"/>
      <c r="H31" s="18" t="s">
        <v>0</v>
      </c>
      <c r="I31" s="14"/>
      <c r="J31" s="14"/>
      <c r="K31" s="14"/>
      <c r="L31" s="14"/>
      <c r="M31" s="14"/>
    </row>
    <row r="32" spans="1:19" x14ac:dyDescent="0.25">
      <c r="A32" s="6"/>
      <c r="B32" s="17" t="s">
        <v>15</v>
      </c>
      <c r="C32" s="17" t="s">
        <v>16</v>
      </c>
      <c r="D32" s="17" t="s">
        <v>17</v>
      </c>
      <c r="E32" s="17" t="s">
        <v>18</v>
      </c>
      <c r="F32" s="17" t="s">
        <v>19</v>
      </c>
      <c r="G32" s="12"/>
      <c r="H32" s="6"/>
      <c r="I32" s="17" t="s">
        <v>15</v>
      </c>
      <c r="J32" s="17" t="s">
        <v>16</v>
      </c>
      <c r="K32" s="17" t="s">
        <v>17</v>
      </c>
      <c r="L32" s="17" t="s">
        <v>18</v>
      </c>
      <c r="M32" s="17" t="s">
        <v>19</v>
      </c>
    </row>
    <row r="33" spans="1:13" x14ac:dyDescent="0.25">
      <c r="A33" s="6" t="s">
        <v>33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2"/>
      <c r="H33" s="6" t="s">
        <v>33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3" x14ac:dyDescent="0.25">
      <c r="A34" s="6" t="s">
        <v>32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2"/>
      <c r="H34" s="6" t="s">
        <v>32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13" x14ac:dyDescent="0.25">
      <c r="A35" s="6" t="s">
        <v>34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2"/>
      <c r="H35" s="6" t="s">
        <v>34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</row>
    <row r="36" spans="1:13" x14ac:dyDescent="0.25">
      <c r="A36" s="6" t="s">
        <v>35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2"/>
      <c r="H36" s="6" t="s">
        <v>35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</row>
    <row r="37" spans="1:13" x14ac:dyDescent="0.25">
      <c r="A37" s="6" t="s">
        <v>36</v>
      </c>
      <c r="B37" s="19">
        <v>0</v>
      </c>
      <c r="C37" s="19">
        <v>0</v>
      </c>
      <c r="D37" s="19">
        <v>0</v>
      </c>
      <c r="E37" s="19">
        <v>0</v>
      </c>
      <c r="F37" s="19">
        <v>2384.6958167092548</v>
      </c>
      <c r="G37" s="12"/>
      <c r="H37" s="6" t="s">
        <v>36</v>
      </c>
      <c r="I37" s="31">
        <v>0</v>
      </c>
      <c r="J37" s="31">
        <v>0</v>
      </c>
      <c r="K37" s="31">
        <v>0</v>
      </c>
      <c r="L37" s="31">
        <v>0</v>
      </c>
      <c r="M37" s="31">
        <f t="shared" ref="M37" si="4">LOG10(F37)</f>
        <v>3.3774329898542339</v>
      </c>
    </row>
    <row r="38" spans="1:13" x14ac:dyDescent="0.25">
      <c r="A38" s="6" t="s">
        <v>37</v>
      </c>
      <c r="B38" s="19">
        <v>0</v>
      </c>
      <c r="C38" s="19">
        <v>0</v>
      </c>
      <c r="D38" s="19">
        <v>0</v>
      </c>
      <c r="E38" s="19">
        <v>0</v>
      </c>
      <c r="F38" s="7">
        <v>0</v>
      </c>
      <c r="G38" s="12"/>
      <c r="H38" s="6" t="s">
        <v>37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</row>
    <row r="39" spans="1:13" x14ac:dyDescent="0.25">
      <c r="A39" s="6" t="s">
        <v>38</v>
      </c>
      <c r="B39" s="19">
        <v>0</v>
      </c>
      <c r="C39" s="19">
        <v>0</v>
      </c>
      <c r="D39" s="19">
        <v>0</v>
      </c>
      <c r="E39" s="19">
        <v>0</v>
      </c>
      <c r="F39" s="7">
        <v>0</v>
      </c>
      <c r="G39" s="12"/>
      <c r="H39" s="6" t="s">
        <v>38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</row>
    <row r="40" spans="1:13" x14ac:dyDescent="0.25">
      <c r="A40" s="6" t="s">
        <v>39</v>
      </c>
      <c r="B40" s="19">
        <v>0</v>
      </c>
      <c r="C40" s="19">
        <v>0</v>
      </c>
      <c r="D40" s="19">
        <v>0</v>
      </c>
      <c r="E40" s="19">
        <v>0</v>
      </c>
      <c r="F40" s="7">
        <v>0</v>
      </c>
      <c r="G40" s="12"/>
      <c r="H40" s="6" t="s">
        <v>39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</row>
    <row r="41" spans="1:13" x14ac:dyDescent="0.25">
      <c r="A41" s="6" t="s">
        <v>40</v>
      </c>
      <c r="B41" s="19">
        <v>0</v>
      </c>
      <c r="C41" s="19">
        <v>0</v>
      </c>
      <c r="D41" s="19">
        <v>0</v>
      </c>
      <c r="E41" s="19">
        <v>0</v>
      </c>
      <c r="F41" s="7">
        <v>0</v>
      </c>
      <c r="G41" s="12"/>
      <c r="H41" s="6" t="s">
        <v>40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</row>
    <row r="42" spans="1:13" x14ac:dyDescent="0.25">
      <c r="A42" s="6" t="s">
        <v>41</v>
      </c>
      <c r="B42" s="19">
        <v>0</v>
      </c>
      <c r="C42" s="19">
        <v>0</v>
      </c>
      <c r="D42" s="19">
        <v>0</v>
      </c>
      <c r="E42" s="19">
        <v>0</v>
      </c>
      <c r="F42" s="7">
        <v>0</v>
      </c>
      <c r="G42" s="12"/>
      <c r="H42" s="6" t="s">
        <v>41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</row>
    <row r="43" spans="1:13" x14ac:dyDescent="0.25">
      <c r="A43" s="63" t="s">
        <v>72</v>
      </c>
      <c r="B43" s="19">
        <f>AVERAGE(B33:B42)</f>
        <v>0</v>
      </c>
      <c r="C43" s="19">
        <f>AVERAGE(C33:C42)</f>
        <v>0</v>
      </c>
      <c r="D43" s="19">
        <f>AVERAGE(D33:D42)</f>
        <v>0</v>
      </c>
      <c r="E43" s="19">
        <f>AVERAGE(E33:E42)</f>
        <v>0</v>
      </c>
      <c r="F43" s="19">
        <f>AVERAGE(F33:F42)</f>
        <v>238.46958167092549</v>
      </c>
      <c r="G43" s="12"/>
      <c r="H43" s="63" t="s">
        <v>73</v>
      </c>
      <c r="I43" s="40">
        <f>AVERAGE(I33:I42)</f>
        <v>0</v>
      </c>
      <c r="J43" s="40">
        <f>AVERAGE(J33:J42)</f>
        <v>0</v>
      </c>
      <c r="K43" s="40">
        <f>AVERAGE(K33:K42)</f>
        <v>0</v>
      </c>
      <c r="L43" s="40">
        <f>AVERAGE(L33:L42)</f>
        <v>0</v>
      </c>
      <c r="M43" s="40">
        <f>AVERAGE(M33:M42)</f>
        <v>0.33774329898542338</v>
      </c>
    </row>
    <row r="44" spans="1:13" x14ac:dyDescent="0.25">
      <c r="A44" s="63" t="s">
        <v>31</v>
      </c>
      <c r="B44" s="19">
        <f>STDEV(B33:B42)</f>
        <v>0</v>
      </c>
      <c r="C44" s="19">
        <f>STDEV(C33:C42)</f>
        <v>0</v>
      </c>
      <c r="D44" s="19">
        <f>STDEV(D33:D42)</f>
        <v>0</v>
      </c>
      <c r="E44" s="19">
        <f>STDEV(E33:E42)</f>
        <v>0</v>
      </c>
      <c r="F44" s="19">
        <f>STDEV(F33:F42)</f>
        <v>754.1070307476665</v>
      </c>
      <c r="G44" s="12"/>
      <c r="H44" s="63" t="s">
        <v>31</v>
      </c>
      <c r="I44" s="40">
        <f>STDEV(I33:I42)</f>
        <v>0</v>
      </c>
      <c r="J44" s="40">
        <f>STDEV(J33:J42)</f>
        <v>0</v>
      </c>
      <c r="K44" s="40">
        <f>STDEV(K33:K42)</f>
        <v>0</v>
      </c>
      <c r="L44" s="40">
        <f>STDEV(L33:L42)</f>
        <v>0</v>
      </c>
      <c r="M44" s="40">
        <f>STDEV(M33:M42)</f>
        <v>1.068038089253174</v>
      </c>
    </row>
    <row r="45" spans="1:13" x14ac:dyDescent="0.25">
      <c r="A45" s="9"/>
      <c r="B45" s="67"/>
      <c r="C45" s="67"/>
      <c r="D45" s="67"/>
      <c r="E45" s="67"/>
      <c r="F45" s="67"/>
      <c r="G45" s="12"/>
      <c r="H45" s="9"/>
      <c r="I45" s="72"/>
      <c r="J45" s="72"/>
      <c r="K45" s="72"/>
      <c r="L45" s="72"/>
      <c r="M45" s="72"/>
    </row>
    <row r="46" spans="1:13" ht="30" customHeight="1" x14ac:dyDescent="0.25">
      <c r="A46" s="18" t="s">
        <v>4</v>
      </c>
      <c r="B46" s="14"/>
      <c r="C46" s="14"/>
      <c r="D46" s="14"/>
      <c r="E46" s="14"/>
      <c r="F46" s="14"/>
      <c r="G46" s="12"/>
      <c r="H46" s="18" t="s">
        <v>4</v>
      </c>
      <c r="I46" s="14"/>
      <c r="J46" s="14"/>
      <c r="K46" s="14"/>
      <c r="L46" s="14"/>
      <c r="M46" s="14"/>
    </row>
    <row r="47" spans="1:13" x14ac:dyDescent="0.25">
      <c r="A47" s="6"/>
      <c r="B47" s="17" t="s">
        <v>15</v>
      </c>
      <c r="C47" s="17" t="s">
        <v>16</v>
      </c>
      <c r="D47" s="17" t="s">
        <v>17</v>
      </c>
      <c r="E47" s="17" t="s">
        <v>18</v>
      </c>
      <c r="F47" s="17" t="s">
        <v>19</v>
      </c>
      <c r="G47" s="12"/>
      <c r="H47" s="6"/>
      <c r="I47" s="17" t="s">
        <v>15</v>
      </c>
      <c r="J47" s="17" t="s">
        <v>16</v>
      </c>
      <c r="K47" s="17" t="s">
        <v>17</v>
      </c>
      <c r="L47" s="17" t="s">
        <v>18</v>
      </c>
      <c r="M47" s="17" t="s">
        <v>19</v>
      </c>
    </row>
    <row r="48" spans="1:13" x14ac:dyDescent="0.25">
      <c r="A48" s="6" t="s">
        <v>33</v>
      </c>
      <c r="B48" s="7">
        <v>0</v>
      </c>
      <c r="C48" s="19">
        <v>669.30912101505078</v>
      </c>
      <c r="D48" s="7">
        <v>14151.650829321961</v>
      </c>
      <c r="E48" s="7">
        <v>0</v>
      </c>
      <c r="F48" s="7">
        <v>0</v>
      </c>
      <c r="G48" s="12"/>
      <c r="H48" s="6" t="s">
        <v>33</v>
      </c>
      <c r="I48" s="31">
        <v>0</v>
      </c>
      <c r="J48" s="31">
        <f t="shared" ref="J48:J51" si="5">LOG10(C48)</f>
        <v>2.8256267433951261</v>
      </c>
      <c r="K48" s="31">
        <f t="shared" ref="K48:K56" si="6">LOG10(D48)</f>
        <v>4.1508071044713759</v>
      </c>
      <c r="L48" s="31">
        <v>0</v>
      </c>
      <c r="M48" s="31">
        <v>0</v>
      </c>
    </row>
    <row r="49" spans="1:13" x14ac:dyDescent="0.25">
      <c r="A49" s="6" t="s">
        <v>32</v>
      </c>
      <c r="B49" s="7">
        <v>0</v>
      </c>
      <c r="C49" s="19">
        <v>0</v>
      </c>
      <c r="D49" s="7">
        <v>0</v>
      </c>
      <c r="E49" s="7">
        <v>0</v>
      </c>
      <c r="F49" s="19">
        <v>0</v>
      </c>
      <c r="G49" s="12"/>
      <c r="H49" s="6" t="s">
        <v>32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</row>
    <row r="50" spans="1:13" x14ac:dyDescent="0.25">
      <c r="A50" s="6" t="s">
        <v>34</v>
      </c>
      <c r="B50" s="7">
        <v>0</v>
      </c>
      <c r="C50" s="19">
        <v>0</v>
      </c>
      <c r="D50" s="7">
        <v>698.06670910221862</v>
      </c>
      <c r="E50" s="7">
        <v>0</v>
      </c>
      <c r="F50" s="19">
        <v>0</v>
      </c>
      <c r="G50" s="12"/>
      <c r="H50" s="6" t="s">
        <v>34</v>
      </c>
      <c r="I50" s="31">
        <v>0</v>
      </c>
      <c r="J50" s="31">
        <v>0</v>
      </c>
      <c r="K50" s="31">
        <f t="shared" si="6"/>
        <v>2.8438969269364143</v>
      </c>
      <c r="L50" s="31">
        <v>0</v>
      </c>
      <c r="M50" s="31">
        <v>0</v>
      </c>
    </row>
    <row r="51" spans="1:13" x14ac:dyDescent="0.25">
      <c r="A51" s="6" t="s">
        <v>35</v>
      </c>
      <c r="B51" s="7">
        <v>0</v>
      </c>
      <c r="C51" s="19">
        <v>314777.97687960236</v>
      </c>
      <c r="D51" s="7">
        <v>0</v>
      </c>
      <c r="E51" s="7">
        <v>0</v>
      </c>
      <c r="F51" s="19">
        <v>0</v>
      </c>
      <c r="G51" s="12"/>
      <c r="H51" s="6" t="s">
        <v>35</v>
      </c>
      <c r="I51" s="31">
        <v>0</v>
      </c>
      <c r="J51" s="31">
        <f t="shared" si="5"/>
        <v>5.4980043397790181</v>
      </c>
      <c r="K51" s="31">
        <v>0</v>
      </c>
      <c r="L51" s="31">
        <v>0</v>
      </c>
      <c r="M51" s="31">
        <v>0</v>
      </c>
    </row>
    <row r="52" spans="1:13" x14ac:dyDescent="0.25">
      <c r="A52" s="6" t="s">
        <v>36</v>
      </c>
      <c r="B52" s="7">
        <v>0</v>
      </c>
      <c r="C52" s="19">
        <v>0</v>
      </c>
      <c r="D52" s="19">
        <v>184395.34314585547</v>
      </c>
      <c r="E52" s="19"/>
      <c r="F52" s="19">
        <v>0</v>
      </c>
      <c r="G52" s="12"/>
      <c r="H52" s="6" t="s">
        <v>36</v>
      </c>
      <c r="I52" s="31">
        <v>0</v>
      </c>
      <c r="J52" s="31">
        <v>0</v>
      </c>
      <c r="K52" s="31">
        <f t="shared" si="6"/>
        <v>5.265749948867307</v>
      </c>
      <c r="L52" s="31"/>
      <c r="M52" s="31">
        <v>0</v>
      </c>
    </row>
    <row r="53" spans="1:13" x14ac:dyDescent="0.25">
      <c r="A53" s="6" t="s">
        <v>37</v>
      </c>
      <c r="B53" s="7">
        <v>0</v>
      </c>
      <c r="C53" s="19">
        <v>0</v>
      </c>
      <c r="D53" s="19">
        <v>1963.7178668039312</v>
      </c>
      <c r="E53" s="19">
        <v>0</v>
      </c>
      <c r="F53" s="19">
        <v>0</v>
      </c>
      <c r="G53" s="12"/>
      <c r="H53" s="6" t="s">
        <v>37</v>
      </c>
      <c r="I53" s="31">
        <v>0</v>
      </c>
      <c r="J53" s="31">
        <v>0</v>
      </c>
      <c r="K53" s="31">
        <f t="shared" si="6"/>
        <v>3.2930790915508097</v>
      </c>
      <c r="L53" s="31">
        <v>0</v>
      </c>
      <c r="M53" s="31">
        <v>0</v>
      </c>
    </row>
    <row r="54" spans="1:13" x14ac:dyDescent="0.25">
      <c r="A54" s="6" t="s">
        <v>38</v>
      </c>
      <c r="B54" s="7">
        <v>0</v>
      </c>
      <c r="C54" s="19">
        <v>0</v>
      </c>
      <c r="D54" s="19">
        <v>117244.13049566255</v>
      </c>
      <c r="E54" s="19">
        <v>0</v>
      </c>
      <c r="F54" s="19">
        <v>0</v>
      </c>
      <c r="G54" s="12"/>
      <c r="H54" s="6" t="s">
        <v>38</v>
      </c>
      <c r="I54" s="31">
        <v>0</v>
      </c>
      <c r="J54" s="31">
        <v>0</v>
      </c>
      <c r="K54" s="31">
        <f t="shared" si="6"/>
        <v>5.0690911101747469</v>
      </c>
      <c r="L54" s="31">
        <v>0</v>
      </c>
      <c r="M54" s="31">
        <v>0</v>
      </c>
    </row>
    <row r="55" spans="1:13" x14ac:dyDescent="0.25">
      <c r="A55" s="6" t="s">
        <v>39</v>
      </c>
      <c r="B55" s="7">
        <v>0</v>
      </c>
      <c r="C55" s="19">
        <v>0</v>
      </c>
      <c r="D55" s="19">
        <v>0</v>
      </c>
      <c r="E55" s="19">
        <v>0</v>
      </c>
      <c r="F55" s="19">
        <v>0</v>
      </c>
      <c r="G55" s="12"/>
      <c r="H55" s="6" t="s">
        <v>39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</row>
    <row r="56" spans="1:13" x14ac:dyDescent="0.25">
      <c r="A56" s="6" t="s">
        <v>40</v>
      </c>
      <c r="B56" s="7">
        <v>0</v>
      </c>
      <c r="C56" s="19">
        <v>0</v>
      </c>
      <c r="D56" s="19">
        <v>2319912.4927053596</v>
      </c>
      <c r="E56" s="19">
        <v>0</v>
      </c>
      <c r="F56" s="19">
        <v>0</v>
      </c>
      <c r="G56" s="12"/>
      <c r="H56" s="6" t="s">
        <v>40</v>
      </c>
      <c r="I56" s="31">
        <v>0</v>
      </c>
      <c r="J56" s="31">
        <v>0</v>
      </c>
      <c r="K56" s="31">
        <f t="shared" si="6"/>
        <v>6.3654716035754104</v>
      </c>
      <c r="L56" s="31">
        <v>0</v>
      </c>
      <c r="M56" s="31">
        <v>0</v>
      </c>
    </row>
    <row r="57" spans="1:13" x14ac:dyDescent="0.25">
      <c r="A57" s="6" t="s">
        <v>41</v>
      </c>
      <c r="B57" s="7">
        <v>0</v>
      </c>
      <c r="C57" s="19">
        <v>0</v>
      </c>
      <c r="D57" s="19">
        <v>0</v>
      </c>
      <c r="E57" s="19">
        <v>0</v>
      </c>
      <c r="F57" s="19">
        <v>0</v>
      </c>
      <c r="G57" s="13"/>
      <c r="H57" s="6" t="s">
        <v>41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</row>
    <row r="58" spans="1:13" x14ac:dyDescent="0.25">
      <c r="A58" s="63" t="s">
        <v>72</v>
      </c>
      <c r="B58" s="19">
        <f>AVERAGE(B48:B57)</f>
        <v>0</v>
      </c>
      <c r="C58" s="19">
        <f>AVERAGE(C48:C57)</f>
        <v>31544.728600061742</v>
      </c>
      <c r="D58" s="19">
        <f>AVERAGE(D48:D57)</f>
        <v>263836.54017521057</v>
      </c>
      <c r="E58" s="19">
        <f>AVERAGE(E48:E57)</f>
        <v>0</v>
      </c>
      <c r="F58" s="19">
        <f>AVERAGE(F48:F57)</f>
        <v>0</v>
      </c>
      <c r="G58" s="13"/>
      <c r="H58" s="63" t="s">
        <v>73</v>
      </c>
      <c r="I58" s="40">
        <f>AVERAGE(I48:I57)</f>
        <v>0</v>
      </c>
      <c r="J58" s="40">
        <f>AVERAGE(J48:J57)</f>
        <v>0.83236310831741434</v>
      </c>
      <c r="K58" s="40">
        <f>AVERAGE(K48:K57)</f>
        <v>2.6988095785576069</v>
      </c>
      <c r="L58" s="40">
        <f>AVERAGE(L48:L57)</f>
        <v>0</v>
      </c>
      <c r="M58" s="40">
        <f>AVERAGE(M48:M57)</f>
        <v>0</v>
      </c>
    </row>
    <row r="59" spans="1:13" x14ac:dyDescent="0.25">
      <c r="A59" s="63" t="s">
        <v>31</v>
      </c>
      <c r="B59" s="19">
        <f>STDEV(B48:B57)</f>
        <v>0</v>
      </c>
      <c r="C59" s="19">
        <f>STDEV(C48:C57)</f>
        <v>99518.241587827855</v>
      </c>
      <c r="D59" s="19">
        <f>STDEV(D48:D57)</f>
        <v>725247.0242698068</v>
      </c>
      <c r="E59" s="19">
        <f>STDEV(E48:E57)</f>
        <v>0</v>
      </c>
      <c r="F59" s="19">
        <f>STDEV(F48:F57)</f>
        <v>0</v>
      </c>
      <c r="G59" s="13"/>
      <c r="H59" s="63" t="s">
        <v>31</v>
      </c>
      <c r="I59" s="40">
        <f>STDEV(I48:I57)</f>
        <v>0</v>
      </c>
      <c r="J59" s="40">
        <f>STDEV(J48:J57)</f>
        <v>1.8644014461703962</v>
      </c>
      <c r="K59" s="40">
        <f>STDEV(K48:K57)</f>
        <v>2.5225345231159926</v>
      </c>
      <c r="L59" s="40">
        <f>STDEV(L48:L57)</f>
        <v>0</v>
      </c>
      <c r="M59" s="40">
        <f>STDEV(M48:M57)</f>
        <v>0</v>
      </c>
    </row>
    <row r="60" spans="1:13" x14ac:dyDescent="0.25">
      <c r="A60" s="8"/>
      <c r="B60" s="68"/>
      <c r="C60" s="11"/>
      <c r="D60" s="11"/>
      <c r="E60" s="11"/>
      <c r="F60" s="13"/>
      <c r="G60" s="13"/>
      <c r="H60" s="8"/>
      <c r="I60" s="68"/>
      <c r="J60" s="11"/>
      <c r="K60" s="11"/>
      <c r="L60" s="11"/>
      <c r="M60" s="13"/>
    </row>
    <row r="61" spans="1:13" ht="30" customHeight="1" x14ac:dyDescent="0.25">
      <c r="A61" s="51" t="s">
        <v>12</v>
      </c>
      <c r="B61" s="14"/>
      <c r="C61" s="14"/>
      <c r="D61" s="14"/>
      <c r="E61" s="14"/>
      <c r="F61" s="14"/>
      <c r="G61" s="13"/>
      <c r="H61" s="51" t="s">
        <v>12</v>
      </c>
      <c r="I61" s="14"/>
      <c r="J61" s="14"/>
      <c r="K61" s="14"/>
      <c r="L61" s="14"/>
      <c r="M61" s="14"/>
    </row>
    <row r="62" spans="1:13" x14ac:dyDescent="0.25">
      <c r="A62" s="6"/>
      <c r="B62" s="17" t="s">
        <v>15</v>
      </c>
      <c r="C62" s="17" t="s">
        <v>16</v>
      </c>
      <c r="D62" s="17" t="s">
        <v>17</v>
      </c>
      <c r="E62" s="17" t="s">
        <v>18</v>
      </c>
      <c r="F62" s="17" t="s">
        <v>19</v>
      </c>
      <c r="G62" s="13"/>
      <c r="H62" s="6"/>
      <c r="I62" s="17" t="s">
        <v>15</v>
      </c>
      <c r="J62" s="17" t="s">
        <v>16</v>
      </c>
      <c r="K62" s="17" t="s">
        <v>17</v>
      </c>
      <c r="L62" s="17" t="s">
        <v>18</v>
      </c>
      <c r="M62" s="17" t="s">
        <v>19</v>
      </c>
    </row>
    <row r="63" spans="1:13" x14ac:dyDescent="0.25">
      <c r="A63" s="6" t="s">
        <v>33</v>
      </c>
      <c r="B63" s="19">
        <v>0</v>
      </c>
      <c r="C63" s="7">
        <v>0</v>
      </c>
      <c r="D63" s="7">
        <v>0</v>
      </c>
      <c r="E63" s="19">
        <v>0</v>
      </c>
      <c r="F63" s="19">
        <v>0</v>
      </c>
      <c r="G63" s="13"/>
      <c r="H63" s="6" t="s">
        <v>33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</row>
    <row r="64" spans="1:13" x14ac:dyDescent="0.25">
      <c r="A64" s="6" t="s">
        <v>32</v>
      </c>
      <c r="B64" s="19">
        <v>0</v>
      </c>
      <c r="C64" s="7">
        <v>0</v>
      </c>
      <c r="D64" s="20">
        <v>0</v>
      </c>
      <c r="E64" s="19">
        <v>0</v>
      </c>
      <c r="F64" s="19">
        <v>975248.10450166371</v>
      </c>
      <c r="G64" s="13"/>
      <c r="H64" s="6" t="s">
        <v>32</v>
      </c>
      <c r="I64" s="31">
        <v>0</v>
      </c>
      <c r="J64" s="31">
        <v>0</v>
      </c>
      <c r="K64" s="31">
        <v>0</v>
      </c>
      <c r="L64" s="31">
        <v>0</v>
      </c>
      <c r="M64" s="31">
        <f t="shared" ref="M64:M70" si="7">LOG10(F64)</f>
        <v>5.9891151148871691</v>
      </c>
    </row>
    <row r="65" spans="1:13" x14ac:dyDescent="0.25">
      <c r="A65" s="6" t="s">
        <v>34</v>
      </c>
      <c r="B65" s="19">
        <v>0</v>
      </c>
      <c r="C65" s="7">
        <v>0</v>
      </c>
      <c r="D65" s="7">
        <v>0</v>
      </c>
      <c r="E65" s="19">
        <v>0</v>
      </c>
      <c r="F65" s="19">
        <v>0</v>
      </c>
      <c r="G65" s="13"/>
      <c r="H65" s="6" t="s">
        <v>34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</row>
    <row r="66" spans="1:13" x14ac:dyDescent="0.25">
      <c r="A66" s="6" t="s">
        <v>35</v>
      </c>
      <c r="B66" s="19">
        <v>0</v>
      </c>
      <c r="C66" s="7">
        <v>0</v>
      </c>
      <c r="D66" s="7">
        <v>0</v>
      </c>
      <c r="E66" s="19">
        <v>0</v>
      </c>
      <c r="F66" s="19">
        <v>0</v>
      </c>
      <c r="H66" s="6" t="s">
        <v>35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</row>
    <row r="67" spans="1:13" x14ac:dyDescent="0.25">
      <c r="A67" s="6" t="s">
        <v>36</v>
      </c>
      <c r="B67" s="19">
        <v>0</v>
      </c>
      <c r="C67" s="7">
        <v>0</v>
      </c>
      <c r="D67" s="7">
        <v>0</v>
      </c>
      <c r="E67" s="19"/>
      <c r="F67" s="19">
        <v>66941.765933684481</v>
      </c>
      <c r="H67" s="6" t="s">
        <v>36</v>
      </c>
      <c r="I67" s="31">
        <v>0</v>
      </c>
      <c r="J67" s="31">
        <v>0</v>
      </c>
      <c r="K67" s="31">
        <v>0</v>
      </c>
      <c r="L67" s="31"/>
      <c r="M67" s="31">
        <f t="shared" si="7"/>
        <v>4.8256971649255309</v>
      </c>
    </row>
    <row r="68" spans="1:13" x14ac:dyDescent="0.25">
      <c r="A68" s="6" t="s">
        <v>37</v>
      </c>
      <c r="B68" s="19">
        <v>0</v>
      </c>
      <c r="C68" s="7">
        <v>0</v>
      </c>
      <c r="D68" s="7">
        <v>0</v>
      </c>
      <c r="E68" s="19">
        <v>0</v>
      </c>
      <c r="F68" s="19">
        <v>7768.5829823264858</v>
      </c>
      <c r="H68" s="6" t="s">
        <v>37</v>
      </c>
      <c r="I68" s="31">
        <v>0</v>
      </c>
      <c r="J68" s="31">
        <v>0</v>
      </c>
      <c r="K68" s="31">
        <v>0</v>
      </c>
      <c r="L68" s="31">
        <v>0</v>
      </c>
      <c r="M68" s="31">
        <f t="shared" si="7"/>
        <v>3.8903418091382607</v>
      </c>
    </row>
    <row r="69" spans="1:13" x14ac:dyDescent="0.25">
      <c r="A69" s="6" t="s">
        <v>38</v>
      </c>
      <c r="B69" s="19">
        <v>0</v>
      </c>
      <c r="C69" s="7">
        <v>0</v>
      </c>
      <c r="D69" s="7">
        <v>0</v>
      </c>
      <c r="E69" s="19">
        <v>0</v>
      </c>
      <c r="F69" s="19">
        <v>0</v>
      </c>
      <c r="H69" s="6" t="s">
        <v>38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</row>
    <row r="70" spans="1:13" x14ac:dyDescent="0.25">
      <c r="A70" s="6" t="s">
        <v>39</v>
      </c>
      <c r="B70" s="19">
        <v>11.6679911948791</v>
      </c>
      <c r="C70" s="7">
        <v>0</v>
      </c>
      <c r="D70" s="7">
        <v>0</v>
      </c>
      <c r="E70" s="19">
        <v>0</v>
      </c>
      <c r="F70" s="19">
        <v>328.83271545047347</v>
      </c>
      <c r="H70" s="6" t="s">
        <v>39</v>
      </c>
      <c r="I70" s="31">
        <f t="shared" ref="I70" si="8">LOG10(B70)</f>
        <v>1.0669960927142768</v>
      </c>
      <c r="J70" s="31">
        <v>0</v>
      </c>
      <c r="K70" s="31">
        <v>0</v>
      </c>
      <c r="L70" s="31">
        <v>0</v>
      </c>
      <c r="M70" s="31">
        <f t="shared" si="7"/>
        <v>2.5169750188218107</v>
      </c>
    </row>
    <row r="71" spans="1:13" x14ac:dyDescent="0.25">
      <c r="A71" s="6" t="s">
        <v>40</v>
      </c>
      <c r="B71" s="19">
        <v>0</v>
      </c>
      <c r="C71" s="7">
        <v>0</v>
      </c>
      <c r="D71" s="7">
        <v>0</v>
      </c>
      <c r="E71" s="19">
        <v>0</v>
      </c>
      <c r="F71" s="19">
        <v>0</v>
      </c>
      <c r="H71" s="6" t="s">
        <v>40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</row>
    <row r="72" spans="1:13" x14ac:dyDescent="0.25">
      <c r="A72" s="6" t="s">
        <v>41</v>
      </c>
      <c r="B72" s="19">
        <v>0</v>
      </c>
      <c r="C72" s="7">
        <v>0</v>
      </c>
      <c r="D72" s="7">
        <v>0</v>
      </c>
      <c r="E72" s="19">
        <v>0</v>
      </c>
      <c r="F72" s="19">
        <v>0</v>
      </c>
      <c r="H72" s="6" t="s">
        <v>41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</row>
    <row r="73" spans="1:13" x14ac:dyDescent="0.25">
      <c r="A73" s="63" t="s">
        <v>72</v>
      </c>
      <c r="B73" s="19">
        <f>AVERAGE(B63:B72)</f>
        <v>1.1667991194879099</v>
      </c>
      <c r="C73" s="19">
        <f>AVERAGE(C63:C72)</f>
        <v>0</v>
      </c>
      <c r="D73" s="19">
        <f>AVERAGE(D63:D72)</f>
        <v>0</v>
      </c>
      <c r="E73" s="19">
        <f>AVERAGE(E63:E72)</f>
        <v>0</v>
      </c>
      <c r="F73" s="19">
        <f>AVERAGE(F63:F72)</f>
        <v>105028.72861331252</v>
      </c>
      <c r="H73" s="63" t="s">
        <v>73</v>
      </c>
      <c r="I73" s="40">
        <f>AVERAGE(I63:I72)</f>
        <v>0.10669960927142767</v>
      </c>
      <c r="J73" s="40">
        <f>AVERAGE(J63:J72)</f>
        <v>0</v>
      </c>
      <c r="K73" s="40">
        <f>AVERAGE(K63:K72)</f>
        <v>0</v>
      </c>
      <c r="L73" s="40">
        <f>AVERAGE(L63:L72)</f>
        <v>0</v>
      </c>
      <c r="M73" s="40">
        <f>AVERAGE(M63:M72)</f>
        <v>1.722212910777277</v>
      </c>
    </row>
    <row r="74" spans="1:13" x14ac:dyDescent="0.25">
      <c r="A74" s="63" t="s">
        <v>31</v>
      </c>
      <c r="B74" s="19">
        <f>STDEV(B63:B72)</f>
        <v>3.6897427894607535</v>
      </c>
      <c r="C74" s="19">
        <f>STDEV(C63:C72)</f>
        <v>0</v>
      </c>
      <c r="D74" s="19">
        <f>STDEV(D63:D72)</f>
        <v>0</v>
      </c>
      <c r="E74" s="19">
        <f>STDEV(E63:E72)</f>
        <v>0</v>
      </c>
      <c r="F74" s="19">
        <f>STDEV(F63:F72)</f>
        <v>306474.61124348867</v>
      </c>
      <c r="H74" s="63" t="s">
        <v>31</v>
      </c>
      <c r="I74" s="40">
        <f>STDEV(I63:I72)</f>
        <v>0.33741379074773059</v>
      </c>
      <c r="J74" s="40">
        <f>STDEV(J63:J72)</f>
        <v>0</v>
      </c>
      <c r="K74" s="40">
        <f>STDEV(K63:K72)</f>
        <v>0</v>
      </c>
      <c r="L74" s="40">
        <f>STDEV(L63:L72)</f>
        <v>0</v>
      </c>
      <c r="M74" s="40">
        <f>STDEV(M63:M72)</f>
        <v>2.3796965848556559</v>
      </c>
    </row>
    <row r="75" spans="1:13" x14ac:dyDescent="0.25">
      <c r="B75" s="69"/>
      <c r="C75" s="69"/>
      <c r="D75" s="69"/>
      <c r="E75" s="69"/>
      <c r="F75" s="69"/>
      <c r="I75" s="69"/>
      <c r="J75" s="69"/>
      <c r="K75" s="69"/>
      <c r="L75" s="69"/>
      <c r="M75" s="69"/>
    </row>
    <row r="76" spans="1:13" ht="30" customHeight="1" x14ac:dyDescent="0.25">
      <c r="A76" s="51" t="s">
        <v>13</v>
      </c>
      <c r="B76" s="14"/>
      <c r="C76" s="14"/>
      <c r="D76" s="14"/>
      <c r="E76" s="14"/>
      <c r="F76" s="14"/>
      <c r="H76" s="51" t="s">
        <v>13</v>
      </c>
      <c r="I76" s="14"/>
      <c r="J76" s="14"/>
      <c r="K76" s="14"/>
      <c r="L76" s="14"/>
      <c r="M76" s="14"/>
    </row>
    <row r="77" spans="1:13" x14ac:dyDescent="0.25">
      <c r="A77" s="6"/>
      <c r="B77" s="17" t="s">
        <v>15</v>
      </c>
      <c r="C77" s="17" t="s">
        <v>16</v>
      </c>
      <c r="D77" s="17" t="s">
        <v>17</v>
      </c>
      <c r="E77" s="17" t="s">
        <v>18</v>
      </c>
      <c r="F77" s="17" t="s">
        <v>19</v>
      </c>
      <c r="H77" s="6"/>
      <c r="I77" s="17" t="s">
        <v>15</v>
      </c>
      <c r="J77" s="17" t="s">
        <v>16</v>
      </c>
      <c r="K77" s="17" t="s">
        <v>17</v>
      </c>
      <c r="L77" s="17" t="s">
        <v>18</v>
      </c>
      <c r="M77" s="17" t="s">
        <v>19</v>
      </c>
    </row>
    <row r="78" spans="1:13" x14ac:dyDescent="0.25">
      <c r="A78" s="6" t="s">
        <v>33</v>
      </c>
      <c r="B78" s="19">
        <v>0</v>
      </c>
      <c r="C78" s="19">
        <v>0</v>
      </c>
      <c r="D78" s="19">
        <v>775021.70309739013</v>
      </c>
      <c r="E78" s="19">
        <v>10455.631896212264</v>
      </c>
      <c r="F78" s="19">
        <v>5844.1841131283782</v>
      </c>
      <c r="H78" s="6" t="s">
        <v>33</v>
      </c>
      <c r="I78" s="31">
        <v>0</v>
      </c>
      <c r="J78" s="31">
        <v>0</v>
      </c>
      <c r="K78" s="31">
        <f t="shared" ref="K78:K87" si="9">LOG10(D78)</f>
        <v>5.8893138643172298</v>
      </c>
      <c r="L78" s="31">
        <f t="shared" ref="L78:L87" si="10">LOG10(E78)</f>
        <v>4.0193502849533331</v>
      </c>
      <c r="M78" s="31">
        <f t="shared" ref="M78:M87" si="11">LOG10(F78)</f>
        <v>3.7667238893389503</v>
      </c>
    </row>
    <row r="79" spans="1:13" x14ac:dyDescent="0.25">
      <c r="A79" s="6" t="s">
        <v>32</v>
      </c>
      <c r="B79" s="19">
        <v>0</v>
      </c>
      <c r="C79" s="19">
        <v>0</v>
      </c>
      <c r="D79" s="19">
        <v>368337.75386938202</v>
      </c>
      <c r="E79" s="19">
        <v>290501.58189504559</v>
      </c>
      <c r="F79" s="19">
        <v>76107.050296230649</v>
      </c>
      <c r="H79" s="6" t="s">
        <v>32</v>
      </c>
      <c r="I79" s="31">
        <v>0</v>
      </c>
      <c r="J79" s="31">
        <v>0</v>
      </c>
      <c r="K79" s="31">
        <f t="shared" si="9"/>
        <v>5.5662462354360178</v>
      </c>
      <c r="L79" s="31">
        <f t="shared" si="10"/>
        <v>5.4631485016365691</v>
      </c>
      <c r="M79" s="31">
        <f t="shared" si="11"/>
        <v>4.8814248901861079</v>
      </c>
    </row>
    <row r="80" spans="1:13" x14ac:dyDescent="0.25">
      <c r="A80" s="6" t="s">
        <v>34</v>
      </c>
      <c r="B80" s="19">
        <v>0</v>
      </c>
      <c r="C80" s="19">
        <v>2853.3441706513913</v>
      </c>
      <c r="D80" s="19">
        <v>1928929.96707909</v>
      </c>
      <c r="E80" s="19">
        <v>9815.8014277268721</v>
      </c>
      <c r="F80" s="19">
        <v>217095.29973992615</v>
      </c>
      <c r="H80" s="6" t="s">
        <v>34</v>
      </c>
      <c r="I80" s="31">
        <v>0</v>
      </c>
      <c r="J80" s="31">
        <f t="shared" ref="J80:J87" si="12">LOG10(C80)</f>
        <v>3.4553541594592989</v>
      </c>
      <c r="K80" s="31">
        <f t="shared" si="9"/>
        <v>6.2853164601668352</v>
      </c>
      <c r="L80" s="31">
        <f t="shared" si="10"/>
        <v>3.9919257640919334</v>
      </c>
      <c r="M80" s="31">
        <f t="shared" si="11"/>
        <v>5.3366504207869347</v>
      </c>
    </row>
    <row r="81" spans="1:13" x14ac:dyDescent="0.25">
      <c r="A81" s="6" t="s">
        <v>35</v>
      </c>
      <c r="B81" s="19">
        <v>0</v>
      </c>
      <c r="C81" s="19">
        <v>869333.47438271751</v>
      </c>
      <c r="D81" s="19">
        <v>1758510.05347941</v>
      </c>
      <c r="E81" s="19">
        <v>1344660.3766324806</v>
      </c>
      <c r="F81" s="19">
        <v>165775.4393281223</v>
      </c>
      <c r="H81" s="6" t="s">
        <v>35</v>
      </c>
      <c r="I81" s="31">
        <v>0</v>
      </c>
      <c r="J81" s="31">
        <f t="shared" si="12"/>
        <v>5.9391864028045198</v>
      </c>
      <c r="K81" s="31">
        <f t="shared" si="9"/>
        <v>6.2451448555407358</v>
      </c>
      <c r="L81" s="31">
        <f t="shared" si="10"/>
        <v>6.1286126076249623</v>
      </c>
      <c r="M81" s="31">
        <f t="shared" si="11"/>
        <v>5.219520187526749</v>
      </c>
    </row>
    <row r="82" spans="1:13" x14ac:dyDescent="0.25">
      <c r="A82" s="6" t="s">
        <v>36</v>
      </c>
      <c r="B82" s="19">
        <v>0</v>
      </c>
      <c r="C82" s="19">
        <v>0</v>
      </c>
      <c r="D82" s="19">
        <v>1433237.5932682769</v>
      </c>
      <c r="E82" s="19"/>
      <c r="F82" s="19">
        <v>34116.192707319125</v>
      </c>
      <c r="H82" s="6" t="s">
        <v>36</v>
      </c>
      <c r="I82" s="31">
        <v>0</v>
      </c>
      <c r="J82" s="31">
        <v>0</v>
      </c>
      <c r="K82" s="31">
        <f t="shared" si="9"/>
        <v>6.1563181910199232</v>
      </c>
      <c r="L82" s="31"/>
      <c r="M82" s="31">
        <f t="shared" si="11"/>
        <v>4.5329605588828947</v>
      </c>
    </row>
    <row r="83" spans="1:13" x14ac:dyDescent="0.25">
      <c r="A83" s="6" t="s">
        <v>37</v>
      </c>
      <c r="B83" s="19">
        <v>0</v>
      </c>
      <c r="C83" s="19">
        <v>0</v>
      </c>
      <c r="D83" s="19">
        <v>407742.47593201464</v>
      </c>
      <c r="E83" s="19">
        <v>4766464.9075738154</v>
      </c>
      <c r="F83" s="19">
        <v>0</v>
      </c>
      <c r="H83" s="6" t="s">
        <v>37</v>
      </c>
      <c r="I83" s="31">
        <v>0</v>
      </c>
      <c r="J83" s="31">
        <v>0</v>
      </c>
      <c r="K83" s="31">
        <f t="shared" si="9"/>
        <v>5.6103859557543583</v>
      </c>
      <c r="L83" s="31">
        <f t="shared" si="10"/>
        <v>6.6781963999380229</v>
      </c>
      <c r="M83" s="31">
        <v>0</v>
      </c>
    </row>
    <row r="84" spans="1:13" x14ac:dyDescent="0.25">
      <c r="A84" s="6" t="s">
        <v>38</v>
      </c>
      <c r="B84" s="19">
        <v>0</v>
      </c>
      <c r="C84" s="19">
        <v>0</v>
      </c>
      <c r="D84" s="19">
        <v>4920581.6303645605</v>
      </c>
      <c r="E84" s="19">
        <v>46815.693788922406</v>
      </c>
      <c r="F84" s="19">
        <v>365.44736356852962</v>
      </c>
      <c r="H84" s="6" t="s">
        <v>38</v>
      </c>
      <c r="I84" s="31">
        <v>0</v>
      </c>
      <c r="J84" s="31">
        <v>0</v>
      </c>
      <c r="K84" s="31">
        <f t="shared" si="9"/>
        <v>6.6920164409641494</v>
      </c>
      <c r="L84" s="31">
        <f t="shared" si="10"/>
        <v>4.6703914638305504</v>
      </c>
      <c r="M84" s="31">
        <f t="shared" si="11"/>
        <v>2.5628248331189667</v>
      </c>
    </row>
    <row r="85" spans="1:13" x14ac:dyDescent="0.25">
      <c r="A85" s="6" t="s">
        <v>39</v>
      </c>
      <c r="B85" s="19">
        <v>0</v>
      </c>
      <c r="C85" s="19">
        <v>0</v>
      </c>
      <c r="D85" s="19">
        <v>1105746.5357060544</v>
      </c>
      <c r="E85" s="19">
        <v>181302.82791300424</v>
      </c>
      <c r="F85" s="19">
        <v>0</v>
      </c>
      <c r="H85" s="6" t="s">
        <v>39</v>
      </c>
      <c r="I85" s="31">
        <v>0</v>
      </c>
      <c r="J85" s="31">
        <v>0</v>
      </c>
      <c r="K85" s="31">
        <f t="shared" si="9"/>
        <v>6.0436555874030695</v>
      </c>
      <c r="L85" s="31">
        <f t="shared" si="10"/>
        <v>5.2584045781574771</v>
      </c>
      <c r="M85" s="31">
        <v>0</v>
      </c>
    </row>
    <row r="86" spans="1:13" x14ac:dyDescent="0.25">
      <c r="A86" s="6" t="s">
        <v>40</v>
      </c>
      <c r="B86" s="19">
        <v>0</v>
      </c>
      <c r="C86" s="19">
        <v>0</v>
      </c>
      <c r="D86" s="19">
        <v>89237.60440700117</v>
      </c>
      <c r="E86" s="19">
        <v>44515.981180622635</v>
      </c>
      <c r="F86" s="19">
        <v>8159.8762136346113</v>
      </c>
      <c r="H86" s="6" t="s">
        <v>40</v>
      </c>
      <c r="I86" s="31">
        <v>0</v>
      </c>
      <c r="J86" s="31">
        <v>0</v>
      </c>
      <c r="K86" s="31">
        <f t="shared" si="9"/>
        <v>4.9505479030866448</v>
      </c>
      <c r="L86" s="31">
        <f t="shared" si="10"/>
        <v>4.6485159501401974</v>
      </c>
      <c r="M86" s="31">
        <f t="shared" si="11"/>
        <v>3.9116835705010189</v>
      </c>
    </row>
    <row r="87" spans="1:13" x14ac:dyDescent="0.25">
      <c r="A87" s="6" t="s">
        <v>41</v>
      </c>
      <c r="B87" s="19">
        <v>0</v>
      </c>
      <c r="C87" s="19">
        <v>21853.723638455474</v>
      </c>
      <c r="D87" s="19">
        <v>2223276.6337630278</v>
      </c>
      <c r="E87" s="19">
        <v>20943454.576985586</v>
      </c>
      <c r="F87" s="19">
        <v>9151.8817781602647</v>
      </c>
      <c r="H87" s="6" t="s">
        <v>41</v>
      </c>
      <c r="I87" s="31">
        <v>0</v>
      </c>
      <c r="J87" s="31">
        <f t="shared" si="12"/>
        <v>4.3395254467001738</v>
      </c>
      <c r="K87" s="31">
        <f t="shared" si="9"/>
        <v>6.3469935036536329</v>
      </c>
      <c r="L87" s="31">
        <f t="shared" si="10"/>
        <v>7.3210483191756524</v>
      </c>
      <c r="M87" s="31">
        <f t="shared" si="11"/>
        <v>3.9615104013719979</v>
      </c>
    </row>
    <row r="88" spans="1:13" x14ac:dyDescent="0.25">
      <c r="A88" s="63" t="s">
        <v>72</v>
      </c>
      <c r="B88" s="19">
        <f>AVERAGE(B78:B87)</f>
        <v>0</v>
      </c>
      <c r="C88" s="19">
        <f>AVERAGE(C78:C87)</f>
        <v>89404.054219182435</v>
      </c>
      <c r="D88" s="19">
        <f>AVERAGE(D78:D87)</f>
        <v>1501062.1950966208</v>
      </c>
      <c r="E88" s="19">
        <f>AVERAGE(E78:E87)</f>
        <v>3070887.4865881572</v>
      </c>
      <c r="F88" s="19">
        <f>AVERAGE(F78:F87)</f>
        <v>51661.537154008998</v>
      </c>
      <c r="H88" s="63" t="s">
        <v>73</v>
      </c>
      <c r="I88" s="40">
        <f>AVERAGE(I78:I87)</f>
        <v>0</v>
      </c>
      <c r="J88" s="40">
        <f>AVERAGE(J78:J87)</f>
        <v>1.3734066008963992</v>
      </c>
      <c r="K88" s="40">
        <f>AVERAGE(K78:K87)</f>
        <v>5.9785938997342596</v>
      </c>
      <c r="L88" s="40">
        <f>AVERAGE(L78:L87)</f>
        <v>5.3532882077276334</v>
      </c>
      <c r="M88" s="40">
        <f>AVERAGE(M78:M87)</f>
        <v>3.4173298751713626</v>
      </c>
    </row>
    <row r="89" spans="1:13" x14ac:dyDescent="0.25">
      <c r="A89" s="63" t="s">
        <v>31</v>
      </c>
      <c r="B89" s="19">
        <f>STDEV(B78:B87)</f>
        <v>0</v>
      </c>
      <c r="C89" s="19">
        <f>STDEV(C78:C87)</f>
        <v>274123.97182943096</v>
      </c>
      <c r="D89" s="19">
        <f>STDEV(D78:D87)</f>
        <v>1399354.1319646647</v>
      </c>
      <c r="E89" s="19">
        <f>STDEV(E78:E87)</f>
        <v>6877536.6247732295</v>
      </c>
      <c r="F89" s="19">
        <f>STDEV(F78:F87)</f>
        <v>78218.744209721583</v>
      </c>
      <c r="H89" s="63" t="s">
        <v>31</v>
      </c>
      <c r="I89" s="40">
        <f>STDEV(I78:I87)</f>
        <v>0</v>
      </c>
      <c r="J89" s="40">
        <f>STDEV(J78:J87)</f>
        <v>2.2896489707485999</v>
      </c>
      <c r="K89" s="40">
        <f>STDEV(K78:K87)</f>
        <v>0.49621839510298132</v>
      </c>
      <c r="L89" s="40">
        <f>STDEV(L78:L87)</f>
        <v>1.1643352002888656</v>
      </c>
      <c r="M89" s="40">
        <f>STDEV(M78:M87)</f>
        <v>1.9739680097286267</v>
      </c>
    </row>
    <row r="90" spans="1:13" x14ac:dyDescent="0.25">
      <c r="B90" s="69"/>
      <c r="C90" s="69"/>
      <c r="D90" s="69"/>
      <c r="E90" s="69"/>
      <c r="F90" s="69"/>
      <c r="I90" s="69"/>
      <c r="J90" s="69"/>
      <c r="K90" s="69"/>
      <c r="L90" s="69"/>
      <c r="M90" s="69"/>
    </row>
    <row r="91" spans="1:13" ht="30" customHeight="1" x14ac:dyDescent="0.25">
      <c r="A91" s="51" t="s">
        <v>14</v>
      </c>
      <c r="B91" s="14"/>
      <c r="C91" s="14"/>
      <c r="D91" s="14"/>
      <c r="E91" s="14"/>
      <c r="F91" s="14"/>
      <c r="H91" s="51" t="s">
        <v>14</v>
      </c>
      <c r="I91" s="14"/>
      <c r="J91" s="14"/>
      <c r="K91" s="14"/>
      <c r="L91" s="14"/>
      <c r="M91" s="14"/>
    </row>
    <row r="92" spans="1:13" x14ac:dyDescent="0.25">
      <c r="A92" s="6"/>
      <c r="B92" s="17" t="s">
        <v>15</v>
      </c>
      <c r="C92" s="17" t="s">
        <v>16</v>
      </c>
      <c r="D92" s="17" t="s">
        <v>17</v>
      </c>
      <c r="E92" s="17" t="s">
        <v>18</v>
      </c>
      <c r="F92" s="17" t="s">
        <v>19</v>
      </c>
      <c r="H92" s="6"/>
      <c r="I92" s="17" t="s">
        <v>15</v>
      </c>
      <c r="J92" s="17" t="s">
        <v>16</v>
      </c>
      <c r="K92" s="17" t="s">
        <v>17</v>
      </c>
      <c r="L92" s="17" t="s">
        <v>18</v>
      </c>
      <c r="M92" s="17" t="s">
        <v>19</v>
      </c>
    </row>
    <row r="93" spans="1:13" x14ac:dyDescent="0.25">
      <c r="A93" s="6" t="s">
        <v>33</v>
      </c>
      <c r="B93" s="7">
        <v>0</v>
      </c>
      <c r="C93" s="7">
        <v>0</v>
      </c>
      <c r="D93" s="7">
        <v>0</v>
      </c>
      <c r="E93" s="19">
        <v>0</v>
      </c>
      <c r="F93" s="19">
        <v>0</v>
      </c>
      <c r="H93" s="6" t="s">
        <v>33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</row>
    <row r="94" spans="1:13" x14ac:dyDescent="0.25">
      <c r="A94" s="6" t="s">
        <v>32</v>
      </c>
      <c r="B94" s="7">
        <v>0</v>
      </c>
      <c r="C94" s="7">
        <v>0</v>
      </c>
      <c r="D94" s="7">
        <v>0</v>
      </c>
      <c r="E94" s="19">
        <v>0</v>
      </c>
      <c r="F94" s="19">
        <v>0</v>
      </c>
      <c r="H94" s="6" t="s">
        <v>32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</row>
    <row r="95" spans="1:13" x14ac:dyDescent="0.25">
      <c r="A95" s="6" t="s">
        <v>34</v>
      </c>
      <c r="B95" s="7">
        <v>0</v>
      </c>
      <c r="C95" s="7">
        <v>0</v>
      </c>
      <c r="D95" s="7">
        <v>0</v>
      </c>
      <c r="E95" s="19">
        <v>0</v>
      </c>
      <c r="F95" s="19">
        <v>0</v>
      </c>
      <c r="H95" s="6" t="s">
        <v>34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</row>
    <row r="96" spans="1:13" x14ac:dyDescent="0.25">
      <c r="A96" s="6" t="s">
        <v>35</v>
      </c>
      <c r="B96" s="7">
        <v>0</v>
      </c>
      <c r="C96" s="7">
        <v>0</v>
      </c>
      <c r="D96" s="7">
        <v>0</v>
      </c>
      <c r="E96" s="19">
        <v>0</v>
      </c>
      <c r="F96" s="19">
        <v>99.289934466466306</v>
      </c>
      <c r="H96" s="6" t="s">
        <v>35</v>
      </c>
      <c r="I96" s="31">
        <v>0</v>
      </c>
      <c r="J96" s="31">
        <v>0</v>
      </c>
      <c r="K96" s="31">
        <v>0</v>
      </c>
      <c r="L96" s="31">
        <v>0</v>
      </c>
      <c r="M96" s="31">
        <f t="shared" ref="M96:M102" si="13">LOG10(F96)</f>
        <v>1.9969052240518808</v>
      </c>
    </row>
    <row r="97" spans="1:13" x14ac:dyDescent="0.25">
      <c r="A97" s="6" t="s">
        <v>36</v>
      </c>
      <c r="B97" s="7">
        <v>0</v>
      </c>
      <c r="C97" s="7">
        <v>0</v>
      </c>
      <c r="D97" s="7">
        <v>0</v>
      </c>
      <c r="E97" s="19"/>
      <c r="F97" s="19">
        <v>0</v>
      </c>
      <c r="H97" s="6" t="s">
        <v>36</v>
      </c>
      <c r="I97" s="31">
        <v>0</v>
      </c>
      <c r="J97" s="31">
        <v>0</v>
      </c>
      <c r="K97" s="31">
        <v>0</v>
      </c>
      <c r="L97" s="31"/>
      <c r="M97" s="31">
        <v>0</v>
      </c>
    </row>
    <row r="98" spans="1:13" x14ac:dyDescent="0.25">
      <c r="A98" s="6" t="s">
        <v>37</v>
      </c>
      <c r="B98" s="7">
        <v>0</v>
      </c>
      <c r="C98" s="7">
        <v>0</v>
      </c>
      <c r="D98" s="7">
        <v>0</v>
      </c>
      <c r="E98" s="19">
        <v>0</v>
      </c>
      <c r="F98" s="19">
        <v>0</v>
      </c>
      <c r="H98" s="6" t="s">
        <v>37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</row>
    <row r="99" spans="1:13" x14ac:dyDescent="0.25">
      <c r="A99" s="6" t="s">
        <v>38</v>
      </c>
      <c r="B99" s="7">
        <v>0</v>
      </c>
      <c r="C99" s="7">
        <v>0</v>
      </c>
      <c r="D99" s="7">
        <v>0</v>
      </c>
      <c r="E99" s="19">
        <v>0</v>
      </c>
      <c r="F99" s="19">
        <v>0</v>
      </c>
      <c r="H99" s="6" t="s">
        <v>38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</row>
    <row r="100" spans="1:13" x14ac:dyDescent="0.25">
      <c r="A100" s="6" t="s">
        <v>39</v>
      </c>
      <c r="B100" s="7">
        <v>0</v>
      </c>
      <c r="C100" s="7">
        <v>0</v>
      </c>
      <c r="D100" s="7">
        <v>0</v>
      </c>
      <c r="E100" s="19">
        <v>0</v>
      </c>
      <c r="F100" s="19">
        <v>0</v>
      </c>
      <c r="H100" s="6" t="s">
        <v>39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</row>
    <row r="101" spans="1:13" x14ac:dyDescent="0.25">
      <c r="A101" s="6" t="s">
        <v>40</v>
      </c>
      <c r="B101" s="7">
        <v>0</v>
      </c>
      <c r="C101" s="7">
        <v>0</v>
      </c>
      <c r="D101" s="7">
        <v>0</v>
      </c>
      <c r="E101" s="19">
        <v>82.06401448840414</v>
      </c>
      <c r="F101" s="19">
        <v>50629.434376354351</v>
      </c>
      <c r="H101" s="6" t="s">
        <v>40</v>
      </c>
      <c r="I101" s="31">
        <v>0</v>
      </c>
      <c r="J101" s="31">
        <v>0</v>
      </c>
      <c r="K101" s="31">
        <v>0</v>
      </c>
      <c r="L101" s="31">
        <f t="shared" ref="L101" si="14">LOG10(E101)</f>
        <v>1.9141527583963884</v>
      </c>
      <c r="M101" s="31">
        <f t="shared" si="13"/>
        <v>4.7044030755480044</v>
      </c>
    </row>
    <row r="102" spans="1:13" x14ac:dyDescent="0.25">
      <c r="A102" s="6" t="s">
        <v>41</v>
      </c>
      <c r="B102" s="7">
        <v>0</v>
      </c>
      <c r="C102" s="7">
        <v>0</v>
      </c>
      <c r="D102" s="7">
        <v>0</v>
      </c>
      <c r="E102" s="19">
        <v>0</v>
      </c>
      <c r="F102" s="19">
        <v>102.63259256165813</v>
      </c>
      <c r="H102" s="6" t="s">
        <v>41</v>
      </c>
      <c r="I102" s="31">
        <v>0</v>
      </c>
      <c r="J102" s="31">
        <v>0</v>
      </c>
      <c r="K102" s="31">
        <v>0</v>
      </c>
      <c r="L102" s="31">
        <v>0</v>
      </c>
      <c r="M102" s="31">
        <f t="shared" si="13"/>
        <v>2.0112852995858232</v>
      </c>
    </row>
    <row r="103" spans="1:13" x14ac:dyDescent="0.25">
      <c r="A103" s="63" t="s">
        <v>72</v>
      </c>
      <c r="B103" s="19">
        <f>AVERAGE(B93:B102)</f>
        <v>0</v>
      </c>
      <c r="C103" s="19">
        <f>AVERAGE(C93:C102)</f>
        <v>0</v>
      </c>
      <c r="D103" s="19">
        <f>AVERAGE(D93:D102)</f>
        <v>0</v>
      </c>
      <c r="E103" s="19">
        <f>AVERAGE(E93:E102)</f>
        <v>9.1182238320449045</v>
      </c>
      <c r="F103" s="19">
        <f>AVERAGE(F93:F102)</f>
        <v>5083.1356903382475</v>
      </c>
      <c r="H103" s="63" t="s">
        <v>73</v>
      </c>
      <c r="I103" s="40">
        <f>AVERAGE(I93:I102)</f>
        <v>0</v>
      </c>
      <c r="J103" s="40">
        <f>AVERAGE(J93:J102)</f>
        <v>0</v>
      </c>
      <c r="K103" s="40">
        <f>AVERAGE(K93:K102)</f>
        <v>0</v>
      </c>
      <c r="L103" s="40">
        <f>AVERAGE(L93:L102)</f>
        <v>0.21268363982182092</v>
      </c>
      <c r="M103" s="40">
        <f>AVERAGE(M93:M102)</f>
        <v>0.87125935991857095</v>
      </c>
    </row>
    <row r="104" spans="1:13" x14ac:dyDescent="0.25">
      <c r="A104" s="63" t="s">
        <v>31</v>
      </c>
      <c r="B104" s="19">
        <f>STDEV(B93:B102)</f>
        <v>0</v>
      </c>
      <c r="C104" s="19">
        <f>STDEV(C93:C102)</f>
        <v>0</v>
      </c>
      <c r="D104" s="19">
        <f>STDEV(D93:D102)</f>
        <v>0</v>
      </c>
      <c r="E104" s="19">
        <f>STDEV(E93:E102)</f>
        <v>27.354671496134713</v>
      </c>
      <c r="F104" s="19">
        <f>STDEV(F93:F102)</f>
        <v>16003.393156681246</v>
      </c>
      <c r="H104" s="63" t="s">
        <v>31</v>
      </c>
      <c r="I104" s="40">
        <f>STDEV(I93:I102)</f>
        <v>0</v>
      </c>
      <c r="J104" s="40">
        <f>STDEV(J93:J102)</f>
        <v>0</v>
      </c>
      <c r="K104" s="40">
        <f>STDEV(K93:K102)</f>
        <v>0</v>
      </c>
      <c r="L104" s="40">
        <f>STDEV(L93:L102)</f>
        <v>0.63805091946546277</v>
      </c>
      <c r="M104" s="40">
        <f>STDEV(M93:M102)</f>
        <v>1.5837149927708327</v>
      </c>
    </row>
    <row r="105" spans="1:13" x14ac:dyDescent="0.25">
      <c r="B105" s="69"/>
      <c r="C105" s="69"/>
      <c r="D105" s="69"/>
      <c r="E105" s="69"/>
      <c r="F105" s="69"/>
      <c r="I105" s="69"/>
      <c r="J105" s="69"/>
      <c r="K105" s="69"/>
      <c r="L105" s="69"/>
      <c r="M105" s="69"/>
    </row>
    <row r="106" spans="1:13" ht="30" customHeight="1" x14ac:dyDescent="0.25">
      <c r="A106" s="51" t="s">
        <v>9</v>
      </c>
      <c r="B106" s="14"/>
      <c r="C106" s="14"/>
      <c r="D106" s="14"/>
      <c r="E106" s="14"/>
      <c r="F106" s="14"/>
      <c r="H106" s="51" t="s">
        <v>9</v>
      </c>
      <c r="I106" s="14"/>
      <c r="J106" s="14"/>
      <c r="K106" s="14"/>
      <c r="L106" s="14"/>
      <c r="M106" s="14"/>
    </row>
    <row r="107" spans="1:13" x14ac:dyDescent="0.25">
      <c r="A107" s="6"/>
      <c r="B107" s="17" t="s">
        <v>15</v>
      </c>
      <c r="C107" s="17" t="s">
        <v>16</v>
      </c>
      <c r="D107" s="17" t="s">
        <v>17</v>
      </c>
      <c r="E107" s="17" t="s">
        <v>18</v>
      </c>
      <c r="F107" s="17" t="s">
        <v>19</v>
      </c>
      <c r="H107" s="6"/>
      <c r="I107" s="17" t="s">
        <v>15</v>
      </c>
      <c r="J107" s="17" t="s">
        <v>16</v>
      </c>
      <c r="K107" s="17" t="s">
        <v>17</v>
      </c>
      <c r="L107" s="17" t="s">
        <v>18</v>
      </c>
      <c r="M107" s="17" t="s">
        <v>19</v>
      </c>
    </row>
    <row r="108" spans="1:13" x14ac:dyDescent="0.25">
      <c r="A108" s="6" t="s">
        <v>33</v>
      </c>
      <c r="B108" s="19">
        <v>0</v>
      </c>
      <c r="C108" s="19">
        <v>0</v>
      </c>
      <c r="D108" s="19">
        <v>0</v>
      </c>
      <c r="E108" s="7">
        <v>0</v>
      </c>
      <c r="F108" s="7">
        <v>0</v>
      </c>
      <c r="H108" s="6" t="s">
        <v>33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</row>
    <row r="109" spans="1:13" x14ac:dyDescent="0.25">
      <c r="A109" s="6" t="s">
        <v>32</v>
      </c>
      <c r="B109" s="19">
        <v>0</v>
      </c>
      <c r="C109" s="19">
        <v>0</v>
      </c>
      <c r="D109" s="19">
        <v>0</v>
      </c>
      <c r="E109" s="7">
        <v>0</v>
      </c>
      <c r="F109" s="19">
        <v>0</v>
      </c>
      <c r="H109" s="6" t="s">
        <v>32</v>
      </c>
      <c r="I109" s="31">
        <v>0</v>
      </c>
      <c r="J109" s="31">
        <v>0</v>
      </c>
      <c r="K109" s="31">
        <v>0</v>
      </c>
      <c r="L109" s="31">
        <v>0</v>
      </c>
      <c r="M109" s="31">
        <v>0</v>
      </c>
    </row>
    <row r="110" spans="1:13" x14ac:dyDescent="0.25">
      <c r="A110" s="6" t="s">
        <v>34</v>
      </c>
      <c r="B110" s="19">
        <v>0</v>
      </c>
      <c r="C110" s="19">
        <v>0</v>
      </c>
      <c r="D110" s="19">
        <v>0</v>
      </c>
      <c r="E110" s="7">
        <v>0</v>
      </c>
      <c r="F110" s="7">
        <v>0</v>
      </c>
      <c r="H110" s="6" t="s">
        <v>34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</row>
    <row r="111" spans="1:13" x14ac:dyDescent="0.25">
      <c r="A111" s="6" t="s">
        <v>35</v>
      </c>
      <c r="B111" s="19">
        <v>0</v>
      </c>
      <c r="C111" s="19">
        <v>0</v>
      </c>
      <c r="D111" s="19">
        <v>0</v>
      </c>
      <c r="E111" s="7">
        <v>0</v>
      </c>
      <c r="F111" s="7">
        <v>0</v>
      </c>
      <c r="H111" s="6" t="s">
        <v>35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</row>
    <row r="112" spans="1:13" x14ac:dyDescent="0.25">
      <c r="A112" s="6" t="s">
        <v>36</v>
      </c>
      <c r="B112" s="19">
        <v>0</v>
      </c>
      <c r="C112" s="19">
        <v>0</v>
      </c>
      <c r="D112" s="19">
        <v>0</v>
      </c>
      <c r="E112" s="19"/>
      <c r="F112" s="7">
        <v>0</v>
      </c>
      <c r="H112" s="6" t="s">
        <v>36</v>
      </c>
      <c r="I112" s="31">
        <v>0</v>
      </c>
      <c r="J112" s="31">
        <v>0</v>
      </c>
      <c r="K112" s="31">
        <v>0</v>
      </c>
      <c r="L112" s="31"/>
      <c r="M112" s="31">
        <v>0</v>
      </c>
    </row>
    <row r="113" spans="1:13" x14ac:dyDescent="0.25">
      <c r="A113" s="6" t="s">
        <v>37</v>
      </c>
      <c r="B113" s="19">
        <v>0</v>
      </c>
      <c r="C113" s="19">
        <v>0</v>
      </c>
      <c r="D113" s="19">
        <v>0</v>
      </c>
      <c r="E113" s="19">
        <v>0</v>
      </c>
      <c r="F113" s="7">
        <v>0</v>
      </c>
      <c r="H113" s="6" t="s">
        <v>37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</row>
    <row r="114" spans="1:13" x14ac:dyDescent="0.25">
      <c r="A114" s="6" t="s">
        <v>38</v>
      </c>
      <c r="B114" s="19">
        <v>0</v>
      </c>
      <c r="C114" s="19">
        <v>0</v>
      </c>
      <c r="D114" s="19">
        <v>0</v>
      </c>
      <c r="E114" s="19">
        <v>0</v>
      </c>
      <c r="F114" s="7">
        <v>0</v>
      </c>
      <c r="H114" s="6" t="s">
        <v>38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</row>
    <row r="115" spans="1:13" x14ac:dyDescent="0.25">
      <c r="A115" s="6" t="s">
        <v>39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H115" s="6" t="s">
        <v>39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</row>
    <row r="116" spans="1:13" x14ac:dyDescent="0.25">
      <c r="A116" s="6" t="s">
        <v>40</v>
      </c>
      <c r="B116" s="7">
        <v>0</v>
      </c>
      <c r="C116" s="7">
        <v>0</v>
      </c>
      <c r="D116" s="7">
        <v>0</v>
      </c>
      <c r="E116" s="7">
        <v>0</v>
      </c>
      <c r="F116" s="7">
        <v>175.02889445209635</v>
      </c>
      <c r="H116" s="6" t="s">
        <v>40</v>
      </c>
      <c r="I116" s="31">
        <v>0</v>
      </c>
      <c r="J116" s="31">
        <v>0</v>
      </c>
      <c r="K116" s="31">
        <v>0</v>
      </c>
      <c r="L116" s="31">
        <v>0</v>
      </c>
      <c r="M116" s="31">
        <f t="shared" ref="M116" si="15">LOG10(F116)</f>
        <v>2.2431097496305905</v>
      </c>
    </row>
    <row r="117" spans="1:13" x14ac:dyDescent="0.25">
      <c r="A117" s="6" t="s">
        <v>41</v>
      </c>
      <c r="B117" s="19">
        <v>0</v>
      </c>
      <c r="C117" s="19">
        <v>0</v>
      </c>
      <c r="D117" s="19">
        <v>0</v>
      </c>
      <c r="E117" s="7">
        <v>0</v>
      </c>
      <c r="F117" s="7">
        <v>0</v>
      </c>
      <c r="H117" s="6" t="s">
        <v>41</v>
      </c>
      <c r="I117" s="31">
        <v>0</v>
      </c>
      <c r="J117" s="31">
        <v>0</v>
      </c>
      <c r="K117" s="31">
        <v>0</v>
      </c>
      <c r="L117" s="31">
        <v>0</v>
      </c>
      <c r="M117" s="31">
        <v>0</v>
      </c>
    </row>
    <row r="118" spans="1:13" x14ac:dyDescent="0.25">
      <c r="A118" s="63" t="s">
        <v>72</v>
      </c>
      <c r="B118" s="19">
        <f>AVERAGE(B108:B117)</f>
        <v>0</v>
      </c>
      <c r="C118" s="19">
        <f>AVERAGE(C108:C117)</f>
        <v>0</v>
      </c>
      <c r="D118" s="19">
        <f>AVERAGE(D108:D117)</f>
        <v>0</v>
      </c>
      <c r="E118" s="19">
        <f>AVERAGE(E108:E117)</f>
        <v>0</v>
      </c>
      <c r="F118" s="19">
        <f>AVERAGE(F108:F117)</f>
        <v>17.502889445209636</v>
      </c>
      <c r="H118" s="63" t="s">
        <v>73</v>
      </c>
      <c r="I118" s="40">
        <f>AVERAGE(I108:I117)</f>
        <v>0</v>
      </c>
      <c r="J118" s="40">
        <f>AVERAGE(J108:J117)</f>
        <v>0</v>
      </c>
      <c r="K118" s="40">
        <f>AVERAGE(K108:K117)</f>
        <v>0</v>
      </c>
      <c r="L118" s="40">
        <f>AVERAGE(L108:L117)</f>
        <v>0</v>
      </c>
      <c r="M118" s="40">
        <f>AVERAGE(M108:M117)</f>
        <v>0.22431097496305905</v>
      </c>
    </row>
    <row r="119" spans="1:13" x14ac:dyDescent="0.25">
      <c r="A119" s="63" t="s">
        <v>31</v>
      </c>
      <c r="B119" s="19">
        <f>STDEV(B108:B117)</f>
        <v>0</v>
      </c>
      <c r="C119" s="19">
        <f>STDEV(C108:C117)</f>
        <v>0</v>
      </c>
      <c r="D119" s="19">
        <f>STDEV(D108:D117)</f>
        <v>0</v>
      </c>
      <c r="E119" s="19">
        <f>STDEV(E108:E117)</f>
        <v>0</v>
      </c>
      <c r="F119" s="19">
        <f>STDEV(F108:F117)</f>
        <v>55.34899628098335</v>
      </c>
      <c r="H119" s="63" t="s">
        <v>31</v>
      </c>
      <c r="I119" s="40">
        <f>STDEV(I108:I117)</f>
        <v>0</v>
      </c>
      <c r="J119" s="40">
        <f>STDEV(J108:J117)</f>
        <v>0</v>
      </c>
      <c r="K119" s="40">
        <f>STDEV(K108:K117)</f>
        <v>0</v>
      </c>
      <c r="L119" s="40">
        <f>STDEV(L108:L117)</f>
        <v>0</v>
      </c>
      <c r="M119" s="40">
        <f>STDEV(M108:M117)</f>
        <v>0.7093335850562702</v>
      </c>
    </row>
    <row r="120" spans="1:13" x14ac:dyDescent="0.25">
      <c r="B120" s="69"/>
      <c r="C120" s="69"/>
      <c r="D120" s="69"/>
      <c r="E120" s="69"/>
      <c r="F120" s="69"/>
      <c r="I120" s="69"/>
      <c r="J120" s="69"/>
      <c r="K120" s="69"/>
      <c r="L120" s="69"/>
      <c r="M120" s="69"/>
    </row>
    <row r="121" spans="1:13" ht="30" customHeight="1" x14ac:dyDescent="0.25">
      <c r="A121" s="51" t="s">
        <v>10</v>
      </c>
      <c r="B121" s="14"/>
      <c r="C121" s="14"/>
      <c r="D121" s="14"/>
      <c r="E121" s="14"/>
      <c r="F121" s="14"/>
      <c r="H121" s="51" t="s">
        <v>10</v>
      </c>
      <c r="I121" s="14"/>
      <c r="J121" s="14"/>
      <c r="K121" s="14"/>
      <c r="L121" s="14"/>
      <c r="M121" s="14"/>
    </row>
    <row r="122" spans="1:13" x14ac:dyDescent="0.25">
      <c r="A122" s="6"/>
      <c r="B122" s="17" t="s">
        <v>15</v>
      </c>
      <c r="C122" s="17" t="s">
        <v>16</v>
      </c>
      <c r="D122" s="17" t="s">
        <v>17</v>
      </c>
      <c r="E122" s="17" t="s">
        <v>18</v>
      </c>
      <c r="F122" s="17" t="s">
        <v>19</v>
      </c>
      <c r="H122" s="6"/>
      <c r="I122" s="17" t="s">
        <v>15</v>
      </c>
      <c r="J122" s="17" t="s">
        <v>16</v>
      </c>
      <c r="K122" s="17" t="s">
        <v>17</v>
      </c>
      <c r="L122" s="17" t="s">
        <v>18</v>
      </c>
      <c r="M122" s="17" t="s">
        <v>19</v>
      </c>
    </row>
    <row r="123" spans="1:13" x14ac:dyDescent="0.25">
      <c r="A123" s="6" t="s">
        <v>33</v>
      </c>
      <c r="B123" s="19">
        <v>0</v>
      </c>
      <c r="C123" s="19">
        <v>1011688.0045555864</v>
      </c>
      <c r="D123" s="19">
        <v>155545020.26011854</v>
      </c>
      <c r="E123" s="19">
        <v>90381.832257665563</v>
      </c>
      <c r="F123" s="19">
        <v>20012.42277984694</v>
      </c>
      <c r="H123" s="6" t="s">
        <v>33</v>
      </c>
      <c r="I123" s="31">
        <v>0</v>
      </c>
      <c r="J123" s="31">
        <f t="shared" ref="J123:J132" si="16">LOG10(C123)</f>
        <v>6.00504660065506</v>
      </c>
      <c r="K123" s="31">
        <f t="shared" ref="K123:K132" si="17">LOG10(D123)</f>
        <v>8.1918561118242135</v>
      </c>
      <c r="L123" s="31">
        <f t="shared" ref="L123:L132" si="18">LOG10(E123)</f>
        <v>4.9560811412807304</v>
      </c>
      <c r="M123" s="31">
        <f t="shared" ref="M123:M132" si="19">LOG10(F123)</f>
        <v>4.3012996691571592</v>
      </c>
    </row>
    <row r="124" spans="1:13" x14ac:dyDescent="0.25">
      <c r="A124" s="6" t="s">
        <v>32</v>
      </c>
      <c r="B124" s="19">
        <v>0</v>
      </c>
      <c r="C124" s="19">
        <v>18328472.531290852</v>
      </c>
      <c r="D124" s="19">
        <v>10706844.256265832</v>
      </c>
      <c r="E124" s="19">
        <v>13540156.16512101</v>
      </c>
      <c r="F124" s="19">
        <v>0</v>
      </c>
      <c r="H124" s="6" t="s">
        <v>32</v>
      </c>
      <c r="I124" s="31">
        <v>0</v>
      </c>
      <c r="J124" s="31">
        <f t="shared" si="16"/>
        <v>7.2631262729887798</v>
      </c>
      <c r="K124" s="31">
        <f t="shared" si="17"/>
        <v>7.0296614853935182</v>
      </c>
      <c r="L124" s="31">
        <f t="shared" si="18"/>
        <v>7.1316236733047536</v>
      </c>
      <c r="M124" s="31">
        <v>0</v>
      </c>
    </row>
    <row r="125" spans="1:13" x14ac:dyDescent="0.25">
      <c r="A125" s="6" t="s">
        <v>34</v>
      </c>
      <c r="B125" s="19">
        <v>0</v>
      </c>
      <c r="C125" s="19">
        <v>8350480275.7213669</v>
      </c>
      <c r="D125" s="19">
        <v>27032815.056152802</v>
      </c>
      <c r="E125" s="19">
        <v>482858.54813743482</v>
      </c>
      <c r="F125" s="19">
        <v>92030.641419049643</v>
      </c>
      <c r="H125" s="6" t="s">
        <v>34</v>
      </c>
      <c r="I125" s="31">
        <v>0</v>
      </c>
      <c r="J125" s="31">
        <f t="shared" si="16"/>
        <v>9.9217114545371619</v>
      </c>
      <c r="K125" s="31">
        <f t="shared" si="17"/>
        <v>7.4318912732124334</v>
      </c>
      <c r="L125" s="31">
        <f t="shared" si="18"/>
        <v>5.6838199242078113</v>
      </c>
      <c r="M125" s="31">
        <f t="shared" si="19"/>
        <v>4.96393244890674</v>
      </c>
    </row>
    <row r="126" spans="1:13" x14ac:dyDescent="0.25">
      <c r="A126" s="6" t="s">
        <v>35</v>
      </c>
      <c r="B126" s="19">
        <v>0</v>
      </c>
      <c r="C126" s="19">
        <v>110776009.19604275</v>
      </c>
      <c r="D126" s="19">
        <v>9227982.6112454217</v>
      </c>
      <c r="E126" s="19">
        <v>13725548.473199625</v>
      </c>
      <c r="F126" s="19">
        <v>1899062.0536541324</v>
      </c>
      <c r="H126" s="6" t="s">
        <v>35</v>
      </c>
      <c r="I126" s="31">
        <v>0</v>
      </c>
      <c r="J126" s="31">
        <f t="shared" si="16"/>
        <v>8.044445715248683</v>
      </c>
      <c r="K126" s="31">
        <f t="shared" si="17"/>
        <v>6.9651067674867591</v>
      </c>
      <c r="L126" s="31">
        <f t="shared" si="18"/>
        <v>7.1375297078853199</v>
      </c>
      <c r="M126" s="31">
        <f t="shared" si="19"/>
        <v>6.2785391559530606</v>
      </c>
    </row>
    <row r="127" spans="1:13" x14ac:dyDescent="0.25">
      <c r="A127" s="6" t="s">
        <v>36</v>
      </c>
      <c r="B127" s="19">
        <v>9027866.2445722036</v>
      </c>
      <c r="C127" s="19">
        <v>19817962.779762954</v>
      </c>
      <c r="D127" s="19">
        <v>1034185.3035241553</v>
      </c>
      <c r="E127" s="19"/>
      <c r="F127" s="19">
        <v>292421.5338725897</v>
      </c>
      <c r="H127" s="6" t="s">
        <v>36</v>
      </c>
      <c r="I127" s="31">
        <f t="shared" ref="I127:I131" si="20">LOG10(B127)</f>
        <v>6.9555851160155457</v>
      </c>
      <c r="J127" s="31">
        <f t="shared" si="16"/>
        <v>7.2970590084247027</v>
      </c>
      <c r="K127" s="31">
        <f t="shared" si="17"/>
        <v>6.014598361860231</v>
      </c>
      <c r="L127" s="31"/>
      <c r="M127" s="31">
        <f t="shared" si="19"/>
        <v>5.4660093508360621</v>
      </c>
    </row>
    <row r="128" spans="1:13" x14ac:dyDescent="0.25">
      <c r="A128" s="6" t="s">
        <v>37</v>
      </c>
      <c r="B128" s="19">
        <v>1601907.5439279464</v>
      </c>
      <c r="C128" s="19">
        <v>1729915.7111392193</v>
      </c>
      <c r="D128" s="19">
        <v>25284956.929847978</v>
      </c>
      <c r="E128" s="19">
        <v>167544.93167661122</v>
      </c>
      <c r="F128" s="19">
        <v>25238.187880000729</v>
      </c>
      <c r="H128" s="6" t="s">
        <v>37</v>
      </c>
      <c r="I128" s="31">
        <f t="shared" si="20"/>
        <v>6.2046374466292216</v>
      </c>
      <c r="J128" s="31">
        <f t="shared" si="16"/>
        <v>6.2380249429675736</v>
      </c>
      <c r="K128" s="31">
        <f t="shared" si="17"/>
        <v>7.402862218196157</v>
      </c>
      <c r="L128" s="31">
        <f t="shared" si="18"/>
        <v>5.2241312947306886</v>
      </c>
      <c r="M128" s="31">
        <f t="shared" si="19"/>
        <v>4.4020581690360858</v>
      </c>
    </row>
    <row r="129" spans="1:13" x14ac:dyDescent="0.25">
      <c r="A129" s="6" t="s">
        <v>38</v>
      </c>
      <c r="B129" s="19">
        <v>7334795.0067483988</v>
      </c>
      <c r="C129" s="19">
        <v>14955012.196434153</v>
      </c>
      <c r="D129" s="19">
        <v>53583193.549394496</v>
      </c>
      <c r="E129" s="19">
        <v>2797547.931592647</v>
      </c>
      <c r="F129" s="19">
        <v>0</v>
      </c>
      <c r="H129" s="6" t="s">
        <v>38</v>
      </c>
      <c r="I129" s="31">
        <f t="shared" si="20"/>
        <v>6.8653879806630016</v>
      </c>
      <c r="J129" s="31">
        <f t="shared" si="16"/>
        <v>7.1747867715526858</v>
      </c>
      <c r="K129" s="31">
        <f t="shared" si="17"/>
        <v>7.7290285939222123</v>
      </c>
      <c r="L129" s="31">
        <f t="shared" si="18"/>
        <v>6.4467775362183914</v>
      </c>
      <c r="M129" s="31">
        <v>0</v>
      </c>
    </row>
    <row r="130" spans="1:13" x14ac:dyDescent="0.25">
      <c r="A130" s="6" t="s">
        <v>39</v>
      </c>
      <c r="B130" s="19">
        <v>14585770.843629783</v>
      </c>
      <c r="C130" s="19">
        <v>20613721.134362597</v>
      </c>
      <c r="D130" s="19">
        <v>114769805.97686529</v>
      </c>
      <c r="E130" s="19">
        <v>8029097.8285287004</v>
      </c>
      <c r="F130" s="19">
        <v>108515.57111000136</v>
      </c>
      <c r="H130" s="6" t="s">
        <v>39</v>
      </c>
      <c r="I130" s="31">
        <f t="shared" si="20"/>
        <v>7.1639293861000866</v>
      </c>
      <c r="J130" s="31">
        <f t="shared" si="16"/>
        <v>7.3141563965461778</v>
      </c>
      <c r="K130" s="31">
        <f t="shared" si="17"/>
        <v>8.0598276474487029</v>
      </c>
      <c r="L130" s="31">
        <f t="shared" si="18"/>
        <v>6.9046667494999499</v>
      </c>
      <c r="M130" s="31">
        <f t="shared" si="19"/>
        <v>5.0354920604144944</v>
      </c>
    </row>
    <row r="131" spans="1:13" x14ac:dyDescent="0.25">
      <c r="A131" s="6" t="s">
        <v>40</v>
      </c>
      <c r="B131" s="19">
        <v>56103.647742669637</v>
      </c>
      <c r="C131" s="19">
        <v>8762871.2909940816</v>
      </c>
      <c r="D131" s="19">
        <v>60831379.993465103</v>
      </c>
      <c r="E131" s="19">
        <v>30650629.63199022</v>
      </c>
      <c r="F131" s="19">
        <v>384377.6698301658</v>
      </c>
      <c r="H131" s="6" t="s">
        <v>40</v>
      </c>
      <c r="I131" s="31">
        <f t="shared" si="20"/>
        <v>4.7489910990994986</v>
      </c>
      <c r="J131" s="31">
        <f t="shared" si="16"/>
        <v>6.9426464328250672</v>
      </c>
      <c r="K131" s="31">
        <f t="shared" si="17"/>
        <v>7.7841276687849508</v>
      </c>
      <c r="L131" s="31">
        <f t="shared" si="18"/>
        <v>7.4864394003190462</v>
      </c>
      <c r="M131" s="31">
        <f t="shared" si="19"/>
        <v>5.5847581496748919</v>
      </c>
    </row>
    <row r="132" spans="1:13" x14ac:dyDescent="0.25">
      <c r="A132" s="6" t="s">
        <v>41</v>
      </c>
      <c r="B132" s="19">
        <v>0</v>
      </c>
      <c r="C132" s="19">
        <v>17013150.484940033</v>
      </c>
      <c r="D132" s="19">
        <v>146972358.74886641</v>
      </c>
      <c r="E132" s="19">
        <v>497875197.94699568</v>
      </c>
      <c r="F132" s="19">
        <v>45609.148509734405</v>
      </c>
      <c r="H132" s="6" t="s">
        <v>41</v>
      </c>
      <c r="I132" s="31">
        <v>0</v>
      </c>
      <c r="J132" s="31">
        <f t="shared" si="16"/>
        <v>7.2307847434498527</v>
      </c>
      <c r="K132" s="31">
        <f t="shared" si="17"/>
        <v>8.1672356641929813</v>
      </c>
      <c r="L132" s="31">
        <f t="shared" si="18"/>
        <v>8.6971204920857659</v>
      </c>
      <c r="M132" s="31">
        <f t="shared" si="19"/>
        <v>4.6590519643484667</v>
      </c>
    </row>
    <row r="133" spans="1:13" x14ac:dyDescent="0.25">
      <c r="A133" s="63" t="s">
        <v>72</v>
      </c>
      <c r="B133" s="19">
        <f>AVERAGE(B123:B132)</f>
        <v>3260644.3286621002</v>
      </c>
      <c r="C133" s="19">
        <f>AVERAGE(C123:C132)</f>
        <v>856348907.9050889</v>
      </c>
      <c r="D133" s="19">
        <f>AVERAGE(D123:D132)</f>
        <v>60498854.26857461</v>
      </c>
      <c r="E133" s="19">
        <f>AVERAGE(E123:E132)</f>
        <v>63039884.809944406</v>
      </c>
      <c r="F133" s="19">
        <f>AVERAGE(F123:F132)</f>
        <v>286726.72290555207</v>
      </c>
      <c r="H133" s="63" t="s">
        <v>73</v>
      </c>
      <c r="I133" s="40">
        <f>AVERAGE(I123:I132)</f>
        <v>3.1938531028507358</v>
      </c>
      <c r="J133" s="40">
        <f>AVERAGE(J123:J132)</f>
        <v>7.3431788339195752</v>
      </c>
      <c r="K133" s="40">
        <f>AVERAGE(K123:K132)</f>
        <v>7.4776195792322158</v>
      </c>
      <c r="L133" s="40">
        <f>AVERAGE(L123:L132)</f>
        <v>6.6297988799480514</v>
      </c>
      <c r="M133" s="40">
        <f>AVERAGE(M123:M132)</f>
        <v>4.0691140968326955</v>
      </c>
    </row>
    <row r="134" spans="1:13" x14ac:dyDescent="0.25">
      <c r="A134" s="63" t="s">
        <v>31</v>
      </c>
      <c r="B134" s="19">
        <f>STDEV(B123:B132)</f>
        <v>5210006.8121304177</v>
      </c>
      <c r="C134" s="19">
        <f>STDEV(C123:C132)</f>
        <v>2633358758.3685923</v>
      </c>
      <c r="D134" s="19">
        <f>STDEV(D123:D132)</f>
        <v>58222467.528247252</v>
      </c>
      <c r="E134" s="19">
        <f>STDEV(E123:E132)</f>
        <v>163362028.45395672</v>
      </c>
      <c r="F134" s="19">
        <f>STDEV(F123:F132)</f>
        <v>581275.80178221804</v>
      </c>
      <c r="H134" s="63" t="s">
        <v>31</v>
      </c>
      <c r="I134" s="40">
        <f>STDEV(I123:I132)</f>
        <v>3.4299184725935219</v>
      </c>
      <c r="J134" s="40">
        <f>STDEV(J123:J132)</f>
        <v>1.0730724831104499</v>
      </c>
      <c r="K134" s="40">
        <f>STDEV(K123:K132)</f>
        <v>0.674394441535898</v>
      </c>
      <c r="L134" s="40">
        <f>STDEV(L123:L132)</f>
        <v>1.1884037675362549</v>
      </c>
      <c r="M134" s="40">
        <f>STDEV(M123:M132)</f>
        <v>2.2234309383366244</v>
      </c>
    </row>
    <row r="135" spans="1:13" x14ac:dyDescent="0.25">
      <c r="B135" s="69"/>
      <c r="C135" s="69"/>
      <c r="D135" s="69"/>
      <c r="E135" s="69"/>
      <c r="F135" s="69"/>
      <c r="I135" s="69"/>
      <c r="J135" s="69"/>
      <c r="K135" s="69"/>
      <c r="L135" s="69"/>
      <c r="M135" s="69"/>
    </row>
    <row r="136" spans="1:13" ht="30" customHeight="1" x14ac:dyDescent="0.25">
      <c r="A136" s="51" t="s">
        <v>83</v>
      </c>
      <c r="B136" s="14"/>
      <c r="C136" s="14"/>
      <c r="D136" s="14"/>
      <c r="E136" s="14"/>
      <c r="F136" s="14"/>
      <c r="I136" s="69"/>
      <c r="J136" s="69"/>
      <c r="K136" s="69"/>
      <c r="L136" s="69"/>
      <c r="M136" s="69"/>
    </row>
    <row r="137" spans="1:13" x14ac:dyDescent="0.25">
      <c r="A137" s="6"/>
      <c r="B137" s="17" t="s">
        <v>15</v>
      </c>
      <c r="C137" s="17" t="s">
        <v>16</v>
      </c>
      <c r="D137" s="17" t="s">
        <v>17</v>
      </c>
      <c r="E137" s="17" t="s">
        <v>18</v>
      </c>
      <c r="F137" s="17" t="s">
        <v>19</v>
      </c>
      <c r="I137" s="69"/>
      <c r="J137" s="69"/>
      <c r="K137" s="69"/>
      <c r="L137" s="69"/>
      <c r="M137" s="69"/>
    </row>
    <row r="138" spans="1:13" x14ac:dyDescent="0.25">
      <c r="A138" s="6" t="s">
        <v>33</v>
      </c>
      <c r="B138" s="70"/>
      <c r="C138" s="70"/>
      <c r="D138" s="70">
        <v>21.931205749511719</v>
      </c>
      <c r="E138" s="70"/>
      <c r="F138" s="21"/>
      <c r="I138" s="69"/>
      <c r="J138" s="69"/>
      <c r="K138" s="69"/>
      <c r="L138" s="69"/>
      <c r="M138" s="69"/>
    </row>
    <row r="139" spans="1:13" x14ac:dyDescent="0.25">
      <c r="A139" s="6" t="s">
        <v>32</v>
      </c>
      <c r="B139" s="70"/>
      <c r="C139" s="70"/>
      <c r="D139" s="70"/>
      <c r="E139" s="70"/>
      <c r="F139" s="21"/>
      <c r="I139" s="69"/>
      <c r="J139" s="69"/>
      <c r="K139" s="69"/>
      <c r="L139" s="69"/>
      <c r="M139" s="69"/>
    </row>
    <row r="140" spans="1:13" x14ac:dyDescent="0.25">
      <c r="A140" s="6" t="s">
        <v>34</v>
      </c>
      <c r="B140" s="70"/>
      <c r="C140" s="70">
        <v>33.000293731689453</v>
      </c>
      <c r="D140" s="70">
        <v>28.624156951904297</v>
      </c>
      <c r="E140" s="70"/>
      <c r="F140" s="21"/>
      <c r="I140" s="69"/>
      <c r="J140" s="69"/>
      <c r="K140" s="69"/>
      <c r="L140" s="69"/>
      <c r="M140" s="69"/>
    </row>
    <row r="141" spans="1:13" x14ac:dyDescent="0.25">
      <c r="A141" s="6" t="s">
        <v>35</v>
      </c>
      <c r="B141" s="70"/>
      <c r="C141" s="70"/>
      <c r="D141" s="70">
        <v>26.663005828857422</v>
      </c>
      <c r="E141" s="70"/>
      <c r="F141" s="21"/>
      <c r="I141" s="69"/>
      <c r="J141" s="69"/>
      <c r="K141" s="69"/>
      <c r="L141" s="69"/>
      <c r="M141" s="69"/>
    </row>
    <row r="142" spans="1:13" x14ac:dyDescent="0.25">
      <c r="A142" s="6" t="s">
        <v>36</v>
      </c>
      <c r="B142" s="70">
        <v>25.928043365478516</v>
      </c>
      <c r="C142" s="70">
        <v>29.744974136352539</v>
      </c>
      <c r="D142" s="70">
        <v>30.303798675537109</v>
      </c>
      <c r="E142" s="21"/>
      <c r="F142" s="21"/>
      <c r="I142" s="69"/>
      <c r="J142" s="69"/>
      <c r="K142" s="69"/>
      <c r="L142" s="69"/>
      <c r="M142" s="69"/>
    </row>
    <row r="143" spans="1:13" x14ac:dyDescent="0.25">
      <c r="A143" s="6" t="s">
        <v>37</v>
      </c>
      <c r="B143" s="70"/>
      <c r="C143" s="70"/>
      <c r="D143" s="70">
        <v>28.792896270751953</v>
      </c>
      <c r="E143" s="70"/>
      <c r="F143" s="21"/>
      <c r="I143" s="69"/>
      <c r="J143" s="69"/>
      <c r="K143" s="69"/>
      <c r="L143" s="69"/>
      <c r="M143" s="69"/>
    </row>
    <row r="144" spans="1:13" x14ac:dyDescent="0.25">
      <c r="A144" s="6" t="s">
        <v>38</v>
      </c>
      <c r="B144" s="70"/>
      <c r="C144" s="70"/>
      <c r="D144" s="70">
        <v>22.477275848388672</v>
      </c>
      <c r="E144" s="70">
        <v>28.92036247253418</v>
      </c>
      <c r="F144" s="21"/>
      <c r="I144" s="69"/>
      <c r="J144" s="69"/>
      <c r="K144" s="69"/>
      <c r="L144" s="69"/>
      <c r="M144" s="69"/>
    </row>
    <row r="145" spans="1:13" x14ac:dyDescent="0.25">
      <c r="A145" s="6" t="s">
        <v>39</v>
      </c>
      <c r="B145" s="70"/>
      <c r="C145" s="70"/>
      <c r="D145" s="70"/>
      <c r="E145" s="70"/>
      <c r="F145" s="21"/>
      <c r="I145" s="69"/>
      <c r="J145" s="69"/>
      <c r="K145" s="69"/>
      <c r="L145" s="69"/>
      <c r="M145" s="69"/>
    </row>
    <row r="146" spans="1:13" x14ac:dyDescent="0.25">
      <c r="A146" s="6" t="s">
        <v>40</v>
      </c>
      <c r="B146" s="70"/>
      <c r="C146" s="70"/>
      <c r="D146" s="70">
        <v>30.648662567138672</v>
      </c>
      <c r="E146" s="70"/>
      <c r="F146" s="21"/>
      <c r="I146" s="69"/>
      <c r="J146" s="69"/>
      <c r="K146" s="69"/>
      <c r="L146" s="69"/>
      <c r="M146" s="69"/>
    </row>
    <row r="147" spans="1:13" x14ac:dyDescent="0.25">
      <c r="A147" s="6" t="s">
        <v>41</v>
      </c>
      <c r="B147" s="71"/>
      <c r="C147" s="71"/>
      <c r="D147" s="71"/>
      <c r="E147" s="71"/>
      <c r="F147" s="21"/>
      <c r="I147" s="69"/>
      <c r="J147" s="69"/>
      <c r="K147" s="69"/>
      <c r="L147" s="69"/>
      <c r="M147" s="69"/>
    </row>
    <row r="148" spans="1:13" x14ac:dyDescent="0.25">
      <c r="A148" s="63" t="s">
        <v>90</v>
      </c>
      <c r="B148" s="70">
        <f>AVERAGE(B138:B147)</f>
        <v>25.928043365478516</v>
      </c>
      <c r="C148" s="70">
        <f>AVERAGE(C138:C147)</f>
        <v>31.372633934020996</v>
      </c>
      <c r="D148" s="70">
        <f>AVERAGE(D138:D147)</f>
        <v>27.063000270298549</v>
      </c>
      <c r="E148" s="70">
        <f>AVERAGE(E138:E147)</f>
        <v>28.92036247253418</v>
      </c>
      <c r="F148" s="70"/>
      <c r="I148" s="69"/>
      <c r="J148" s="69"/>
      <c r="K148" s="69"/>
      <c r="L148" s="69"/>
      <c r="M148" s="69"/>
    </row>
    <row r="149" spans="1:13" x14ac:dyDescent="0.25">
      <c r="A149" s="63" t="s">
        <v>31</v>
      </c>
      <c r="B149" s="70"/>
      <c r="C149" s="70">
        <f>STDEV(C138:C147)</f>
        <v>2.3018585607921795</v>
      </c>
      <c r="D149" s="70">
        <f>STDEV(D138:D147)</f>
        <v>3.5663631755087004</v>
      </c>
      <c r="E149" s="70"/>
      <c r="F149" s="70"/>
      <c r="I149" s="69"/>
      <c r="J149" s="69"/>
      <c r="K149" s="69"/>
      <c r="L149" s="69"/>
      <c r="M149" s="69"/>
    </row>
    <row r="150" spans="1:13" x14ac:dyDescent="0.25">
      <c r="B150" s="69"/>
      <c r="C150" s="69"/>
      <c r="D150" s="69"/>
      <c r="E150" s="69"/>
      <c r="F150" s="69"/>
      <c r="I150" s="69"/>
      <c r="J150" s="69"/>
      <c r="K150" s="69"/>
      <c r="L150" s="69"/>
      <c r="M150" s="69"/>
    </row>
    <row r="151" spans="1:13" ht="30" customHeight="1" x14ac:dyDescent="0.25">
      <c r="A151" s="51" t="s">
        <v>8</v>
      </c>
      <c r="B151" s="14"/>
      <c r="C151" s="14"/>
      <c r="D151" s="14"/>
      <c r="E151" s="14"/>
      <c r="F151" s="14"/>
      <c r="H151" s="51" t="s">
        <v>8</v>
      </c>
      <c r="I151" s="14"/>
      <c r="J151" s="14"/>
      <c r="K151" s="14"/>
      <c r="L151" s="14"/>
      <c r="M151" s="14"/>
    </row>
    <row r="152" spans="1:13" x14ac:dyDescent="0.25">
      <c r="A152" s="6"/>
      <c r="B152" s="17" t="s">
        <v>15</v>
      </c>
      <c r="C152" s="17" t="s">
        <v>16</v>
      </c>
      <c r="D152" s="17" t="s">
        <v>17</v>
      </c>
      <c r="E152" s="17" t="s">
        <v>18</v>
      </c>
      <c r="F152" s="17" t="s">
        <v>19</v>
      </c>
      <c r="H152" s="6"/>
      <c r="I152" s="17" t="s">
        <v>15</v>
      </c>
      <c r="J152" s="17" t="s">
        <v>16</v>
      </c>
      <c r="K152" s="17" t="s">
        <v>17</v>
      </c>
      <c r="L152" s="17" t="s">
        <v>18</v>
      </c>
      <c r="M152" s="17" t="s">
        <v>19</v>
      </c>
    </row>
    <row r="153" spans="1:13" x14ac:dyDescent="0.25">
      <c r="A153" s="6" t="s">
        <v>33</v>
      </c>
      <c r="B153" s="19">
        <v>0</v>
      </c>
      <c r="C153" s="7">
        <v>0</v>
      </c>
      <c r="D153" s="7">
        <v>0</v>
      </c>
      <c r="E153" s="7">
        <v>29.191583276247904</v>
      </c>
      <c r="F153" s="7">
        <v>0</v>
      </c>
      <c r="H153" s="6" t="s">
        <v>33</v>
      </c>
      <c r="I153" s="31">
        <v>0</v>
      </c>
      <c r="J153" s="31">
        <v>0</v>
      </c>
      <c r="K153" s="31">
        <v>0</v>
      </c>
      <c r="L153" s="31">
        <f t="shared" ref="L153:L162" si="21">LOG10(E153)</f>
        <v>1.4652576506403066</v>
      </c>
      <c r="M153" s="31">
        <v>0</v>
      </c>
    </row>
    <row r="154" spans="1:13" x14ac:dyDescent="0.25">
      <c r="A154" s="6" t="s">
        <v>32</v>
      </c>
      <c r="B154" s="19">
        <v>0</v>
      </c>
      <c r="C154" s="7">
        <v>0</v>
      </c>
      <c r="D154" s="7">
        <v>0</v>
      </c>
      <c r="E154" s="7">
        <v>0</v>
      </c>
      <c r="F154" s="19">
        <v>0</v>
      </c>
      <c r="H154" s="6" t="s">
        <v>32</v>
      </c>
      <c r="I154" s="31">
        <v>0</v>
      </c>
      <c r="J154" s="31">
        <v>0</v>
      </c>
      <c r="K154" s="31">
        <v>0</v>
      </c>
      <c r="L154" s="31">
        <v>0</v>
      </c>
      <c r="M154" s="31">
        <v>0</v>
      </c>
    </row>
    <row r="155" spans="1:13" x14ac:dyDescent="0.25">
      <c r="A155" s="6" t="s">
        <v>34</v>
      </c>
      <c r="B155" s="19">
        <v>0</v>
      </c>
      <c r="C155" s="7">
        <v>0</v>
      </c>
      <c r="D155" s="7">
        <v>3569.1244235929548</v>
      </c>
      <c r="E155" s="7">
        <v>54.832840785193895</v>
      </c>
      <c r="F155" s="7">
        <v>154.17621993321191</v>
      </c>
      <c r="H155" s="6" t="s">
        <v>34</v>
      </c>
      <c r="I155" s="31">
        <v>0</v>
      </c>
      <c r="J155" s="31">
        <v>0</v>
      </c>
      <c r="K155" s="31">
        <f t="shared" ref="K155:K159" si="22">LOG10(D155)</f>
        <v>3.5525616882016515</v>
      </c>
      <c r="L155" s="31">
        <f t="shared" si="21"/>
        <v>1.7390407464374593</v>
      </c>
      <c r="M155" s="31">
        <f t="shared" ref="M155:M162" si="23">LOG10(F155)</f>
        <v>2.1880173935061005</v>
      </c>
    </row>
    <row r="156" spans="1:13" x14ac:dyDescent="0.25">
      <c r="A156" s="6" t="s">
        <v>35</v>
      </c>
      <c r="B156" s="19">
        <v>0</v>
      </c>
      <c r="C156" s="7">
        <v>0</v>
      </c>
      <c r="D156" s="7">
        <v>0</v>
      </c>
      <c r="E156" s="7">
        <v>0</v>
      </c>
      <c r="F156" s="7">
        <v>42.446351846895652</v>
      </c>
      <c r="H156" s="6" t="s">
        <v>35</v>
      </c>
      <c r="I156" s="31">
        <v>0</v>
      </c>
      <c r="J156" s="31">
        <v>0</v>
      </c>
      <c r="K156" s="31">
        <v>0</v>
      </c>
      <c r="L156" s="31">
        <v>0</v>
      </c>
      <c r="M156" s="31">
        <f t="shared" si="23"/>
        <v>1.6278403697072563</v>
      </c>
    </row>
    <row r="157" spans="1:13" x14ac:dyDescent="0.25">
      <c r="A157" s="6" t="s">
        <v>36</v>
      </c>
      <c r="B157" s="19">
        <v>0</v>
      </c>
      <c r="C157" s="7">
        <v>0</v>
      </c>
      <c r="D157" s="7">
        <v>0</v>
      </c>
      <c r="E157" s="19"/>
      <c r="F157" s="7">
        <v>0</v>
      </c>
      <c r="H157" s="6" t="s">
        <v>36</v>
      </c>
      <c r="I157" s="31">
        <v>0</v>
      </c>
      <c r="J157" s="31">
        <v>0</v>
      </c>
      <c r="K157" s="31">
        <v>0</v>
      </c>
      <c r="L157" s="31"/>
      <c r="M157" s="31">
        <v>0</v>
      </c>
    </row>
    <row r="158" spans="1:13" x14ac:dyDescent="0.25">
      <c r="A158" s="6" t="s">
        <v>37</v>
      </c>
      <c r="B158" s="19">
        <v>14.229496790700098</v>
      </c>
      <c r="C158" s="7">
        <v>0</v>
      </c>
      <c r="D158" s="7">
        <v>0</v>
      </c>
      <c r="E158" s="19">
        <v>304.48292626025381</v>
      </c>
      <c r="F158" s="7">
        <v>0</v>
      </c>
      <c r="H158" s="6" t="s">
        <v>37</v>
      </c>
      <c r="I158" s="31">
        <f t="shared" ref="I158:I160" si="24">LOG10(B158)</f>
        <v>1.1531895420458889</v>
      </c>
      <c r="J158" s="31">
        <v>0</v>
      </c>
      <c r="K158" s="31">
        <v>0</v>
      </c>
      <c r="L158" s="31">
        <f t="shared" si="21"/>
        <v>2.4835629447887611</v>
      </c>
      <c r="M158" s="31">
        <v>0</v>
      </c>
    </row>
    <row r="159" spans="1:13" x14ac:dyDescent="0.25">
      <c r="A159" s="6" t="s">
        <v>38</v>
      </c>
      <c r="B159" s="19">
        <v>12.961884577547314</v>
      </c>
      <c r="C159" s="7">
        <v>0</v>
      </c>
      <c r="D159" s="7">
        <v>36.525414878381497</v>
      </c>
      <c r="E159" s="19">
        <v>3197.7895224569006</v>
      </c>
      <c r="F159" s="7">
        <v>0</v>
      </c>
      <c r="H159" s="6" t="s">
        <v>38</v>
      </c>
      <c r="I159" s="31">
        <f t="shared" si="24"/>
        <v>1.112668149846844</v>
      </c>
      <c r="J159" s="31">
        <v>0</v>
      </c>
      <c r="K159" s="31">
        <f t="shared" si="22"/>
        <v>1.5625951576212131</v>
      </c>
      <c r="L159" s="31">
        <f t="shared" si="21"/>
        <v>3.5048498752189303</v>
      </c>
      <c r="M159" s="31">
        <v>0</v>
      </c>
    </row>
    <row r="160" spans="1:13" x14ac:dyDescent="0.25">
      <c r="A160" s="6" t="s">
        <v>39</v>
      </c>
      <c r="B160" s="7">
        <v>43.893725469919701</v>
      </c>
      <c r="C160" s="7">
        <v>0</v>
      </c>
      <c r="D160" s="7">
        <v>0</v>
      </c>
      <c r="E160" s="7">
        <v>0</v>
      </c>
      <c r="F160" s="7">
        <v>0</v>
      </c>
      <c r="H160" s="6" t="s">
        <v>39</v>
      </c>
      <c r="I160" s="31">
        <f t="shared" si="24"/>
        <v>1.6424024430542481</v>
      </c>
      <c r="J160" s="31">
        <v>0</v>
      </c>
      <c r="K160" s="31">
        <v>0</v>
      </c>
      <c r="L160" s="31">
        <v>0</v>
      </c>
      <c r="M160" s="31">
        <v>0</v>
      </c>
    </row>
    <row r="161" spans="1:13" x14ac:dyDescent="0.25">
      <c r="A161" s="6" t="s">
        <v>40</v>
      </c>
      <c r="B161" s="7">
        <v>0</v>
      </c>
      <c r="C161" s="7">
        <v>0</v>
      </c>
      <c r="D161" s="7">
        <v>0</v>
      </c>
      <c r="E161" s="7">
        <v>0</v>
      </c>
      <c r="F161" s="7">
        <v>105.2387162032518</v>
      </c>
      <c r="H161" s="6" t="s">
        <v>40</v>
      </c>
      <c r="I161" s="31">
        <v>0</v>
      </c>
      <c r="J161" s="31">
        <v>0</v>
      </c>
      <c r="K161" s="31">
        <v>0</v>
      </c>
      <c r="L161" s="31">
        <v>0</v>
      </c>
      <c r="M161" s="31">
        <f t="shared" si="23"/>
        <v>2.0221755415303098</v>
      </c>
    </row>
    <row r="162" spans="1:13" x14ac:dyDescent="0.25">
      <c r="A162" s="6" t="s">
        <v>41</v>
      </c>
      <c r="B162" s="19">
        <v>0</v>
      </c>
      <c r="C162" s="7">
        <v>0</v>
      </c>
      <c r="D162" s="7">
        <v>0</v>
      </c>
      <c r="E162" s="7">
        <v>746.89073101847055</v>
      </c>
      <c r="F162" s="7">
        <v>48.113225669113199</v>
      </c>
      <c r="H162" s="6" t="s">
        <v>41</v>
      </c>
      <c r="I162" s="31">
        <v>0</v>
      </c>
      <c r="J162" s="31">
        <v>0</v>
      </c>
      <c r="K162" s="31">
        <v>0</v>
      </c>
      <c r="L162" s="31">
        <f t="shared" si="21"/>
        <v>2.8732570698383664</v>
      </c>
      <c r="M162" s="31">
        <f t="shared" si="23"/>
        <v>1.6822644744110886</v>
      </c>
    </row>
    <row r="163" spans="1:13" x14ac:dyDescent="0.25">
      <c r="A163" s="63" t="s">
        <v>72</v>
      </c>
      <c r="B163" s="19">
        <f>AVERAGE(B153:B162)</f>
        <v>7.1085106838167125</v>
      </c>
      <c r="C163" s="19">
        <f>AVERAGE(C153:C162)</f>
        <v>0</v>
      </c>
      <c r="D163" s="19">
        <f>AVERAGE(D153:D162)</f>
        <v>360.56498384713365</v>
      </c>
      <c r="E163" s="19">
        <f>AVERAGE(E153:E162)</f>
        <v>481.46528931078524</v>
      </c>
      <c r="F163" s="19">
        <f>AVERAGE(F153:F162)</f>
        <v>34.997451365247258</v>
      </c>
      <c r="H163" s="63" t="s">
        <v>73</v>
      </c>
      <c r="I163" s="40">
        <f>AVERAGE(I153:I162)</f>
        <v>0.39082601349469809</v>
      </c>
      <c r="J163" s="40">
        <f>AVERAGE(J153:J162)</f>
        <v>0</v>
      </c>
      <c r="K163" s="40">
        <f>AVERAGE(K153:K162)</f>
        <v>0.51151568458228647</v>
      </c>
      <c r="L163" s="40">
        <f>AVERAGE(L153:L162)</f>
        <v>1.3406631429915359</v>
      </c>
      <c r="M163" s="40">
        <f>AVERAGE(M153:M162)</f>
        <v>0.75202977791547543</v>
      </c>
    </row>
    <row r="164" spans="1:13" x14ac:dyDescent="0.25">
      <c r="A164" s="63" t="s">
        <v>31</v>
      </c>
      <c r="B164" s="19">
        <f>STDEV(B153:B162)</f>
        <v>14.110039471271342</v>
      </c>
      <c r="C164" s="19">
        <f>STDEV(C153:C162)</f>
        <v>0</v>
      </c>
      <c r="D164" s="19">
        <f>STDEV(D153:D162)</f>
        <v>1127.4313076514015</v>
      </c>
      <c r="E164" s="19">
        <f>STDEV(E153:E162)</f>
        <v>1048.4508102471432</v>
      </c>
      <c r="F164" s="19">
        <f>STDEV(F153:F162)</f>
        <v>54.48124389770576</v>
      </c>
      <c r="H164" s="63" t="s">
        <v>31</v>
      </c>
      <c r="I164" s="40">
        <f>STDEV(I153:I162)</f>
        <v>0.64445606593438243</v>
      </c>
      <c r="J164" s="40">
        <f>STDEV(J153:J162)</f>
        <v>0</v>
      </c>
      <c r="K164" s="40">
        <f>STDEV(K153:K162)</f>
        <v>1.1759589571146027</v>
      </c>
      <c r="L164" s="40">
        <f>STDEV(L153:L162)</f>
        <v>1.4010044375229662</v>
      </c>
      <c r="M164" s="40">
        <f>STDEV(M153:M162)</f>
        <v>0.98324882108282641</v>
      </c>
    </row>
    <row r="165" spans="1:13" x14ac:dyDescent="0.25">
      <c r="B165" s="69"/>
      <c r="C165" s="69"/>
      <c r="D165" s="69"/>
      <c r="E165" s="69"/>
      <c r="F165" s="69"/>
      <c r="I165" s="73"/>
      <c r="J165" s="73"/>
      <c r="K165" s="73"/>
      <c r="L165" s="73"/>
      <c r="M165" s="73"/>
    </row>
    <row r="166" spans="1:13" ht="30" customHeight="1" x14ac:dyDescent="0.25">
      <c r="A166" s="51" t="s">
        <v>11</v>
      </c>
      <c r="B166" s="14"/>
      <c r="C166" s="14"/>
      <c r="D166" s="14"/>
      <c r="E166" s="14"/>
      <c r="F166" s="14"/>
      <c r="H166" s="51" t="s">
        <v>11</v>
      </c>
      <c r="I166" s="14"/>
      <c r="J166" s="14"/>
      <c r="K166" s="14"/>
      <c r="L166" s="14"/>
      <c r="M166" s="14"/>
    </row>
    <row r="167" spans="1:13" x14ac:dyDescent="0.25">
      <c r="A167" s="6"/>
      <c r="B167" s="17" t="s">
        <v>15</v>
      </c>
      <c r="C167" s="17" t="s">
        <v>16</v>
      </c>
      <c r="D167" s="17" t="s">
        <v>17</v>
      </c>
      <c r="E167" s="17" t="s">
        <v>18</v>
      </c>
      <c r="F167" s="17" t="s">
        <v>19</v>
      </c>
      <c r="H167" s="6"/>
      <c r="I167" s="17" t="s">
        <v>15</v>
      </c>
      <c r="J167" s="17" t="s">
        <v>16</v>
      </c>
      <c r="K167" s="17" t="s">
        <v>17</v>
      </c>
      <c r="L167" s="17" t="s">
        <v>18</v>
      </c>
      <c r="M167" s="17" t="s">
        <v>19</v>
      </c>
    </row>
    <row r="168" spans="1:13" x14ac:dyDescent="0.25">
      <c r="A168" s="6" t="s">
        <v>33</v>
      </c>
      <c r="B168" s="19">
        <v>0</v>
      </c>
      <c r="C168" s="19">
        <v>937.18275586408731</v>
      </c>
      <c r="D168" s="19">
        <v>87.473518168014792</v>
      </c>
      <c r="E168" s="19">
        <v>37.418643826682846</v>
      </c>
      <c r="F168" s="19">
        <v>161.94300956789058</v>
      </c>
      <c r="H168" s="6" t="s">
        <v>33</v>
      </c>
      <c r="I168" s="31">
        <v>0</v>
      </c>
      <c r="J168" s="31">
        <f t="shared" ref="J168:J177" si="25">LOG10(C168)</f>
        <v>2.9718242889923916</v>
      </c>
      <c r="K168" s="31">
        <f t="shared" ref="K168:K177" si="26">LOG10(D168)</f>
        <v>1.9418765941168732</v>
      </c>
      <c r="L168" s="31">
        <f t="shared" ref="L168:L177" si="27">LOG10(E168)</f>
        <v>1.5730880432051118</v>
      </c>
      <c r="M168" s="31">
        <f t="shared" ref="M168:M177" si="28">LOG10(F168)</f>
        <v>2.2093622059947648</v>
      </c>
    </row>
    <row r="169" spans="1:13" x14ac:dyDescent="0.25">
      <c r="A169" s="6" t="s">
        <v>32</v>
      </c>
      <c r="B169" s="19">
        <v>239.33120060661454</v>
      </c>
      <c r="C169" s="19">
        <v>19022.862645455079</v>
      </c>
      <c r="D169" s="19">
        <v>1944.8410358538679</v>
      </c>
      <c r="E169" s="19">
        <v>195.78341245702981</v>
      </c>
      <c r="F169" s="19">
        <v>0</v>
      </c>
      <c r="H169" s="6" t="s">
        <v>32</v>
      </c>
      <c r="I169" s="31">
        <f t="shared" ref="I169:I177" si="29">LOG10(B169)</f>
        <v>2.3789993194575727</v>
      </c>
      <c r="J169" s="31">
        <f t="shared" si="25"/>
        <v>4.2792758720954334</v>
      </c>
      <c r="K169" s="31">
        <f t="shared" si="26"/>
        <v>3.2888841094803207</v>
      </c>
      <c r="L169" s="31">
        <f t="shared" si="27"/>
        <v>2.2917758938841661</v>
      </c>
      <c r="M169" s="31">
        <v>0</v>
      </c>
    </row>
    <row r="170" spans="1:13" x14ac:dyDescent="0.25">
      <c r="A170" s="6" t="s">
        <v>34</v>
      </c>
      <c r="B170" s="19">
        <v>113.92212987569458</v>
      </c>
      <c r="C170" s="19">
        <v>11722005.880763216</v>
      </c>
      <c r="D170" s="19">
        <v>82659.364163054939</v>
      </c>
      <c r="E170" s="19">
        <v>536.74415576881916</v>
      </c>
      <c r="F170" s="19">
        <v>201.32066043476124</v>
      </c>
      <c r="H170" s="6" t="s">
        <v>34</v>
      </c>
      <c r="I170" s="31">
        <f t="shared" si="29"/>
        <v>2.0566080958908715</v>
      </c>
      <c r="J170" s="31">
        <f t="shared" si="25"/>
        <v>7.0690019349250042</v>
      </c>
      <c r="K170" s="31">
        <f t="shared" si="26"/>
        <v>4.9172920602544394</v>
      </c>
      <c r="L170" s="31">
        <f t="shared" si="27"/>
        <v>2.7297673244055929</v>
      </c>
      <c r="M170" s="31">
        <f t="shared" si="28"/>
        <v>2.3038883464355231</v>
      </c>
    </row>
    <row r="171" spans="1:13" x14ac:dyDescent="0.25">
      <c r="A171" s="6" t="s">
        <v>35</v>
      </c>
      <c r="B171" s="19">
        <v>0</v>
      </c>
      <c r="C171" s="19">
        <v>49032.725529354364</v>
      </c>
      <c r="D171" s="19">
        <v>0</v>
      </c>
      <c r="E171" s="19">
        <v>4397.1374455379128</v>
      </c>
      <c r="F171" s="19">
        <v>5972.5625201714529</v>
      </c>
      <c r="H171" s="6" t="s">
        <v>35</v>
      </c>
      <c r="I171" s="31">
        <v>0</v>
      </c>
      <c r="J171" s="31">
        <f t="shared" si="25"/>
        <v>4.6904860345772041</v>
      </c>
      <c r="K171" s="31">
        <v>0</v>
      </c>
      <c r="L171" s="31">
        <f t="shared" si="27"/>
        <v>3.6431700409905829</v>
      </c>
      <c r="M171" s="31">
        <f t="shared" si="28"/>
        <v>3.7761607045957715</v>
      </c>
    </row>
    <row r="172" spans="1:13" x14ac:dyDescent="0.25">
      <c r="A172" s="6" t="s">
        <v>36</v>
      </c>
      <c r="B172" s="19">
        <v>1279781.5919968633</v>
      </c>
      <c r="C172" s="19">
        <v>11173.80631353551</v>
      </c>
      <c r="D172" s="19">
        <v>770.92422357891678</v>
      </c>
      <c r="E172" s="19"/>
      <c r="F172" s="19">
        <v>93.979762120400693</v>
      </c>
      <c r="H172" s="6" t="s">
        <v>36</v>
      </c>
      <c r="I172" s="31">
        <f t="shared" si="29"/>
        <v>6.1071358591135221</v>
      </c>
      <c r="J172" s="31">
        <f t="shared" si="25"/>
        <v>4.0482011390402741</v>
      </c>
      <c r="K172" s="31">
        <f t="shared" si="26"/>
        <v>2.8870116920602213</v>
      </c>
      <c r="L172" s="31"/>
      <c r="M172" s="31">
        <f t="shared" si="28"/>
        <v>1.9730343414112566</v>
      </c>
    </row>
    <row r="173" spans="1:13" x14ac:dyDescent="0.25">
      <c r="A173" s="6" t="s">
        <v>37</v>
      </c>
      <c r="B173" s="19">
        <v>28573.298728297483</v>
      </c>
      <c r="C173" s="19">
        <v>3496.1043053129906</v>
      </c>
      <c r="D173" s="19">
        <v>359.37360119806857</v>
      </c>
      <c r="E173" s="19">
        <v>104.90804760589246</v>
      </c>
      <c r="F173" s="19">
        <v>3282.2119149606192</v>
      </c>
      <c r="H173" s="6" t="s">
        <v>37</v>
      </c>
      <c r="I173" s="31">
        <f t="shared" si="29"/>
        <v>4.4559603816777109</v>
      </c>
      <c r="J173" s="31">
        <f t="shared" si="25"/>
        <v>3.5435843812123977</v>
      </c>
      <c r="K173" s="31">
        <f t="shared" si="26"/>
        <v>2.5555461716180052</v>
      </c>
      <c r="L173" s="31">
        <f t="shared" si="27"/>
        <v>2.0208088046547061</v>
      </c>
      <c r="M173" s="31">
        <f t="shared" si="28"/>
        <v>3.5161666177063826</v>
      </c>
    </row>
    <row r="174" spans="1:13" x14ac:dyDescent="0.25">
      <c r="A174" s="6" t="s">
        <v>38</v>
      </c>
      <c r="B174" s="19">
        <v>371648.79443137633</v>
      </c>
      <c r="C174" s="19">
        <v>12157.102705330219</v>
      </c>
      <c r="D174" s="19">
        <v>19468.965267334785</v>
      </c>
      <c r="E174" s="19">
        <v>16671.459025591637</v>
      </c>
      <c r="F174" s="19">
        <v>27.944199661228911</v>
      </c>
      <c r="H174" s="6" t="s">
        <v>38</v>
      </c>
      <c r="I174" s="31">
        <f t="shared" si="29"/>
        <v>5.5701327283601438</v>
      </c>
      <c r="J174" s="31">
        <f t="shared" si="25"/>
        <v>4.084830085708683</v>
      </c>
      <c r="K174" s="31">
        <f t="shared" si="26"/>
        <v>4.2893428703372747</v>
      </c>
      <c r="L174" s="31">
        <f t="shared" si="27"/>
        <v>4.2219736093682192</v>
      </c>
      <c r="M174" s="31">
        <f t="shared" si="28"/>
        <v>1.446291675673542</v>
      </c>
    </row>
    <row r="175" spans="1:13" x14ac:dyDescent="0.25">
      <c r="A175" s="6" t="s">
        <v>39</v>
      </c>
      <c r="B175" s="19">
        <v>14600.112427432341</v>
      </c>
      <c r="C175" s="19">
        <v>28564.218631404707</v>
      </c>
      <c r="D175" s="19">
        <v>4518.1054559484637</v>
      </c>
      <c r="E175" s="19">
        <v>4112.4596366933065</v>
      </c>
      <c r="F175" s="19">
        <v>59.811176342120504</v>
      </c>
      <c r="H175" s="6" t="s">
        <v>39</v>
      </c>
      <c r="I175" s="31">
        <f t="shared" si="29"/>
        <v>4.1643562000601557</v>
      </c>
      <c r="J175" s="31">
        <f t="shared" si="25"/>
        <v>4.4558223485187254</v>
      </c>
      <c r="K175" s="31">
        <f t="shared" si="26"/>
        <v>3.6549563634595117</v>
      </c>
      <c r="L175" s="31">
        <f t="shared" si="27"/>
        <v>3.6141016484297892</v>
      </c>
      <c r="M175" s="31">
        <f t="shared" si="28"/>
        <v>1.7767823440250121</v>
      </c>
    </row>
    <row r="176" spans="1:13" x14ac:dyDescent="0.25">
      <c r="A176" s="6" t="s">
        <v>40</v>
      </c>
      <c r="B176" s="19">
        <v>63668.087011663105</v>
      </c>
      <c r="C176" s="19">
        <v>32993.378425227274</v>
      </c>
      <c r="D176" s="19">
        <v>4860.4984792649038</v>
      </c>
      <c r="E176" s="19">
        <v>330.30904280254316</v>
      </c>
      <c r="F176" s="19">
        <v>1795.193740368599</v>
      </c>
      <c r="H176" s="6" t="s">
        <v>40</v>
      </c>
      <c r="I176" s="31">
        <f t="shared" si="29"/>
        <v>4.8039218011319464</v>
      </c>
      <c r="J176" s="31">
        <f t="shared" si="25"/>
        <v>4.5184267883040912</v>
      </c>
      <c r="K176" s="31">
        <f t="shared" si="26"/>
        <v>3.6866808115858669</v>
      </c>
      <c r="L176" s="31">
        <f t="shared" si="27"/>
        <v>2.5189204634446303</v>
      </c>
      <c r="M176" s="31">
        <f t="shared" si="28"/>
        <v>3.2541113252444522</v>
      </c>
    </row>
    <row r="177" spans="1:13" x14ac:dyDescent="0.25">
      <c r="A177" s="6" t="s">
        <v>41</v>
      </c>
      <c r="B177" s="19">
        <v>89.682611002500948</v>
      </c>
      <c r="C177" s="19">
        <v>19036.055926974768</v>
      </c>
      <c r="D177" s="19">
        <v>250.95747826942025</v>
      </c>
      <c r="E177" s="19">
        <v>5332.3059013320571</v>
      </c>
      <c r="F177" s="19">
        <v>2423.0124805073692</v>
      </c>
      <c r="H177" s="6" t="s">
        <v>41</v>
      </c>
      <c r="I177" s="31">
        <f t="shared" si="29"/>
        <v>1.9527082437380265</v>
      </c>
      <c r="J177" s="31">
        <f t="shared" si="25"/>
        <v>4.2795769720639365</v>
      </c>
      <c r="K177" s="31">
        <f t="shared" si="26"/>
        <v>2.3996001417305797</v>
      </c>
      <c r="L177" s="31">
        <f t="shared" si="27"/>
        <v>3.7269150558674351</v>
      </c>
      <c r="M177" s="31">
        <f t="shared" si="28"/>
        <v>3.3843556511170862</v>
      </c>
    </row>
    <row r="178" spans="1:13" x14ac:dyDescent="0.25">
      <c r="A178" s="63" t="s">
        <v>72</v>
      </c>
      <c r="B178" s="19">
        <f>AVERAGE(B168:B177)</f>
        <v>175871.48205371172</v>
      </c>
      <c r="C178" s="19">
        <f t="shared" ref="C178:F178" si="30">AVERAGE(C168:C177)</f>
        <v>1189841.9318001675</v>
      </c>
      <c r="D178" s="19">
        <f t="shared" si="30"/>
        <v>11492.050322267138</v>
      </c>
      <c r="E178" s="19">
        <f t="shared" si="30"/>
        <v>3524.2805901795423</v>
      </c>
      <c r="F178" s="19">
        <f t="shared" si="30"/>
        <v>1401.7979464134442</v>
      </c>
      <c r="H178" s="63" t="s">
        <v>73</v>
      </c>
      <c r="I178" s="40">
        <f>AVERAGE(I168:I177)</f>
        <v>3.1489822629429947</v>
      </c>
      <c r="J178" s="40">
        <f t="shared" ref="J178:M178" si="31">AVERAGE(J168:J177)</f>
        <v>4.3941029845438138</v>
      </c>
      <c r="K178" s="40">
        <f t="shared" si="31"/>
        <v>2.9621190814643095</v>
      </c>
      <c r="L178" s="40">
        <f t="shared" si="31"/>
        <v>2.9267245426944704</v>
      </c>
      <c r="M178" s="40">
        <f t="shared" si="31"/>
        <v>2.3640153212203794</v>
      </c>
    </row>
    <row r="179" spans="1:13" x14ac:dyDescent="0.25">
      <c r="A179" s="63" t="s">
        <v>31</v>
      </c>
      <c r="B179" s="19">
        <f>STDEV(B168:B177)</f>
        <v>404384.20508583327</v>
      </c>
      <c r="C179" s="19">
        <f t="shared" ref="C179:F179" si="32">STDEV(C168:C177)</f>
        <v>3700653.1303212121</v>
      </c>
      <c r="D179" s="19">
        <f t="shared" si="32"/>
        <v>25689.498762842515</v>
      </c>
      <c r="E179" s="19">
        <f t="shared" si="32"/>
        <v>5376.8151178388034</v>
      </c>
      <c r="F179" s="19">
        <f t="shared" si="32"/>
        <v>1999.1025578158806</v>
      </c>
      <c r="H179" s="63" t="s">
        <v>31</v>
      </c>
      <c r="I179" s="40">
        <f>STDEV(I168:I177)</f>
        <v>2.1893694767773968</v>
      </c>
      <c r="J179" s="40">
        <f t="shared" ref="J179:M179" si="33">STDEV(J168:J177)</f>
        <v>1.0671900207536245</v>
      </c>
      <c r="K179" s="40">
        <f t="shared" si="33"/>
        <v>1.3743049694155269</v>
      </c>
      <c r="L179" s="40">
        <f t="shared" si="33"/>
        <v>0.90588545332052883</v>
      </c>
      <c r="M179" s="40">
        <f t="shared" si="33"/>
        <v>1.1600286942217628</v>
      </c>
    </row>
    <row r="180" spans="1:13" ht="15.75" thickBot="1" x14ac:dyDescent="0.3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</row>
    <row r="181" spans="1:13" ht="15.75" thickTop="1" x14ac:dyDescent="0.25">
      <c r="A181" s="43"/>
    </row>
    <row r="182" spans="1:13" x14ac:dyDescent="0.25">
      <c r="A182" s="9"/>
      <c r="B182" s="32"/>
      <c r="C182" s="32"/>
      <c r="D182" s="32"/>
      <c r="E182" s="32"/>
      <c r="F182" s="32"/>
    </row>
    <row r="183" spans="1:13" x14ac:dyDescent="0.25">
      <c r="A183" s="9"/>
      <c r="B183" s="56"/>
      <c r="C183" s="56"/>
      <c r="D183" s="56"/>
      <c r="E183" s="56"/>
      <c r="F183" s="56"/>
    </row>
    <row r="184" spans="1:13" x14ac:dyDescent="0.25">
      <c r="A184" s="9"/>
      <c r="B184" s="56"/>
      <c r="C184" s="56"/>
      <c r="D184" s="56"/>
      <c r="E184" s="56"/>
      <c r="F184" s="56"/>
    </row>
    <row r="185" spans="1:13" x14ac:dyDescent="0.25">
      <c r="A185" s="9"/>
      <c r="B185" s="56"/>
      <c r="C185" s="56"/>
      <c r="D185" s="56"/>
      <c r="E185" s="56"/>
      <c r="F185" s="56"/>
    </row>
    <row r="186" spans="1:13" x14ac:dyDescent="0.25">
      <c r="A186" s="9"/>
      <c r="B186" s="56"/>
      <c r="C186" s="56"/>
      <c r="D186" s="56"/>
      <c r="E186" s="56"/>
      <c r="F186" s="56"/>
    </row>
    <row r="187" spans="1:13" x14ac:dyDescent="0.25">
      <c r="A187" s="9"/>
      <c r="B187" s="56"/>
      <c r="C187" s="56"/>
      <c r="D187" s="56"/>
      <c r="E187" s="56"/>
      <c r="F187" s="56"/>
    </row>
    <row r="188" spans="1:13" x14ac:dyDescent="0.25">
      <c r="A188" s="9"/>
      <c r="B188" s="56"/>
      <c r="C188" s="56"/>
      <c r="D188" s="56"/>
      <c r="E188" s="56"/>
      <c r="F188" s="56"/>
    </row>
    <row r="189" spans="1:13" x14ac:dyDescent="0.25">
      <c r="A189" s="9"/>
      <c r="B189" s="56"/>
      <c r="C189" s="56"/>
      <c r="D189" s="56"/>
      <c r="E189" s="56"/>
      <c r="F189" s="56"/>
    </row>
    <row r="190" spans="1:13" x14ac:dyDescent="0.25">
      <c r="A190" s="9"/>
      <c r="B190" s="56"/>
      <c r="C190" s="56"/>
      <c r="D190" s="56"/>
      <c r="E190" s="56"/>
      <c r="F190" s="56"/>
    </row>
    <row r="191" spans="1:13" x14ac:dyDescent="0.25">
      <c r="A191" s="9"/>
      <c r="B191" s="56"/>
      <c r="C191" s="56"/>
      <c r="D191" s="56"/>
      <c r="E191" s="56"/>
      <c r="F191" s="56"/>
    </row>
    <row r="192" spans="1:13" x14ac:dyDescent="0.25">
      <c r="A192" s="9"/>
      <c r="B192" s="56"/>
      <c r="C192" s="56"/>
      <c r="D192" s="56"/>
      <c r="E192" s="56"/>
      <c r="F192" s="56"/>
    </row>
    <row r="193" spans="1:6" x14ac:dyDescent="0.25">
      <c r="A193" s="9"/>
      <c r="B193" s="54"/>
      <c r="C193" s="54"/>
      <c r="D193" s="54"/>
      <c r="E193" s="54"/>
      <c r="F193" s="54"/>
    </row>
    <row r="194" spans="1:6" x14ac:dyDescent="0.25">
      <c r="A194" s="9"/>
      <c r="B194" s="54"/>
      <c r="C194" s="54"/>
      <c r="D194" s="54"/>
      <c r="E194" s="54"/>
      <c r="F194" s="54"/>
    </row>
    <row r="195" spans="1:6" x14ac:dyDescent="0.25">
      <c r="A195" s="9"/>
      <c r="B195" s="54"/>
      <c r="C195" s="54"/>
      <c r="D195" s="54"/>
      <c r="E195" s="54"/>
      <c r="F195" s="54"/>
    </row>
    <row r="196" spans="1:6" x14ac:dyDescent="0.25">
      <c r="A196" s="5"/>
      <c r="B196" s="5"/>
      <c r="C196" s="5"/>
      <c r="D196" s="5"/>
      <c r="E196" s="5"/>
      <c r="F196" s="5"/>
    </row>
    <row r="197" spans="1:6" x14ac:dyDescent="0.25">
      <c r="A197" s="5"/>
      <c r="B197" s="5"/>
      <c r="C197" s="5"/>
      <c r="D197" s="5"/>
      <c r="E197" s="5"/>
      <c r="F197" s="5"/>
    </row>
  </sheetData>
  <conditionalFormatting sqref="B3:F14 B33:F45 I43:M45">
    <cfRule type="cellIs" dxfId="46" priority="18" operator="greaterThan">
      <formula>0</formula>
    </cfRule>
  </conditionalFormatting>
  <conditionalFormatting sqref="B18:F29 B48:F59 B63:F74 B78:F89 B93:F104 B108:F119 B123:F134 B153:F164 B168:F179">
    <cfRule type="cellIs" dxfId="45" priority="17" operator="greaterThan">
      <formula>0</formula>
    </cfRule>
  </conditionalFormatting>
  <conditionalFormatting sqref="I3:M14 O6 O10 O12">
    <cfRule type="cellIs" dxfId="44" priority="16" operator="greaterThan">
      <formula>0</formula>
    </cfRule>
  </conditionalFormatting>
  <conditionalFormatting sqref="I28:M29 I58:M59 I73:M74 I88:M89 I103:M104 I118:M119 I133:M134">
    <cfRule type="cellIs" dxfId="43" priority="15" operator="greaterThan">
      <formula>0</formula>
    </cfRule>
  </conditionalFormatting>
  <conditionalFormatting sqref="I163:M164 I178:M179">
    <cfRule type="cellIs" dxfId="42" priority="14" operator="greaterThan">
      <formula>0</formula>
    </cfRule>
  </conditionalFormatting>
  <conditionalFormatting sqref="I18:M27">
    <cfRule type="cellIs" dxfId="41" priority="13" operator="greaterThan">
      <formula>0</formula>
    </cfRule>
  </conditionalFormatting>
  <conditionalFormatting sqref="I33:M42">
    <cfRule type="cellIs" dxfId="40" priority="12" operator="greaterThan">
      <formula>0</formula>
    </cfRule>
  </conditionalFormatting>
  <conditionalFormatting sqref="I48:M57">
    <cfRule type="cellIs" dxfId="39" priority="11" operator="greaterThan">
      <formula>0</formula>
    </cfRule>
  </conditionalFormatting>
  <conditionalFormatting sqref="I63:M72">
    <cfRule type="cellIs" dxfId="38" priority="10" operator="greaterThan">
      <formula>0</formula>
    </cfRule>
  </conditionalFormatting>
  <conditionalFormatting sqref="I78:M87">
    <cfRule type="cellIs" dxfId="37" priority="9" operator="greaterThan">
      <formula>0</formula>
    </cfRule>
  </conditionalFormatting>
  <conditionalFormatting sqref="I93:M102">
    <cfRule type="cellIs" dxfId="36" priority="8" operator="greaterThan">
      <formula>0</formula>
    </cfRule>
  </conditionalFormatting>
  <conditionalFormatting sqref="I108:M117">
    <cfRule type="cellIs" dxfId="35" priority="7" operator="greaterThan">
      <formula>0</formula>
    </cfRule>
  </conditionalFormatting>
  <conditionalFormatting sqref="I123:M132">
    <cfRule type="cellIs" dxfId="34" priority="6" operator="greaterThan">
      <formula>0</formula>
    </cfRule>
  </conditionalFormatting>
  <conditionalFormatting sqref="I153:M162">
    <cfRule type="cellIs" dxfId="33" priority="5" operator="greaterThan">
      <formula>0</formula>
    </cfRule>
  </conditionalFormatting>
  <conditionalFormatting sqref="I168:M177">
    <cfRule type="cellIs" dxfId="32" priority="4" operator="greaterThan">
      <formula>0</formula>
    </cfRule>
  </conditionalFormatting>
  <conditionalFormatting sqref="Q3:Q13">
    <cfRule type="cellIs" dxfId="31" priority="3" operator="greaterThan">
      <formula>0</formula>
    </cfRule>
  </conditionalFormatting>
  <conditionalFormatting sqref="Q16">
    <cfRule type="cellIs" dxfId="30" priority="2" operator="greaterThan">
      <formula>0</formula>
    </cfRule>
  </conditionalFormatting>
  <conditionalFormatting sqref="P4">
    <cfRule type="cellIs" dxfId="29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/>
  </sheetViews>
  <sheetFormatPr defaultColWidth="11.42578125" defaultRowHeight="15" x14ac:dyDescent="0.25"/>
  <cols>
    <col min="1" max="1" width="31.5703125" bestFit="1" customWidth="1"/>
    <col min="8" max="8" width="31.5703125" bestFit="1" customWidth="1"/>
    <col min="14" max="14" width="12.5703125" bestFit="1" customWidth="1"/>
    <col min="15" max="15" width="17.140625" bestFit="1" customWidth="1"/>
  </cols>
  <sheetData>
    <row r="1" spans="1:15" ht="15.75" thickBot="1" x14ac:dyDescent="0.3">
      <c r="A1" s="38" t="s">
        <v>74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</row>
    <row r="2" spans="1:15" x14ac:dyDescent="0.25">
      <c r="A2" s="1" t="s">
        <v>77</v>
      </c>
      <c r="B2" s="4">
        <v>0</v>
      </c>
      <c r="C2" s="4">
        <v>0</v>
      </c>
      <c r="D2" s="3">
        <v>6</v>
      </c>
      <c r="E2" s="3">
        <v>7</v>
      </c>
      <c r="F2" s="2">
        <v>3</v>
      </c>
      <c r="N2" s="57" t="s">
        <v>84</v>
      </c>
      <c r="O2" s="58" t="s">
        <v>87</v>
      </c>
    </row>
    <row r="3" spans="1:15" x14ac:dyDescent="0.25">
      <c r="A3" s="1" t="s">
        <v>76</v>
      </c>
      <c r="B3" s="2">
        <v>2</v>
      </c>
      <c r="C3" s="2">
        <v>1</v>
      </c>
      <c r="D3" s="2">
        <v>3</v>
      </c>
      <c r="E3" s="3">
        <v>10</v>
      </c>
      <c r="F3" s="2">
        <v>4</v>
      </c>
      <c r="N3" s="64"/>
      <c r="O3" s="65" t="s">
        <v>88</v>
      </c>
    </row>
    <row r="4" spans="1:15" ht="15.75" thickBot="1" x14ac:dyDescent="0.3">
      <c r="A4" s="1" t="s">
        <v>0</v>
      </c>
      <c r="B4" s="1">
        <v>0</v>
      </c>
      <c r="C4" s="2">
        <v>1</v>
      </c>
      <c r="D4" s="1">
        <v>0</v>
      </c>
      <c r="E4" s="1">
        <v>0</v>
      </c>
      <c r="F4" s="1">
        <v>0</v>
      </c>
      <c r="N4" s="59"/>
      <c r="O4" s="66" t="s">
        <v>89</v>
      </c>
    </row>
    <row r="5" spans="1:15" x14ac:dyDescent="0.25">
      <c r="A5" s="1" t="s">
        <v>1</v>
      </c>
      <c r="B5" s="1">
        <v>0</v>
      </c>
      <c r="C5" s="1">
        <v>0</v>
      </c>
      <c r="D5" s="1">
        <v>0</v>
      </c>
      <c r="E5" s="1">
        <v>0</v>
      </c>
      <c r="F5" s="1">
        <v>0</v>
      </c>
    </row>
    <row r="6" spans="1:15" x14ac:dyDescent="0.25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15" x14ac:dyDescent="0.25">
      <c r="A7" s="1" t="s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15" x14ac:dyDescent="0.25">
      <c r="A8" s="1" t="s">
        <v>4</v>
      </c>
      <c r="B8" s="4">
        <v>0</v>
      </c>
      <c r="C8" s="4">
        <v>0</v>
      </c>
      <c r="D8" s="4">
        <v>0</v>
      </c>
      <c r="E8" s="4">
        <v>0</v>
      </c>
      <c r="F8" s="4">
        <v>0</v>
      </c>
    </row>
    <row r="9" spans="1:15" x14ac:dyDescent="0.25">
      <c r="A9" s="49" t="s">
        <v>12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15" x14ac:dyDescent="0.25">
      <c r="A10" s="49" t="s">
        <v>13</v>
      </c>
      <c r="B10" s="4">
        <v>0</v>
      </c>
      <c r="C10" s="2">
        <v>1</v>
      </c>
      <c r="D10" s="3">
        <v>10</v>
      </c>
      <c r="E10" s="3">
        <v>10</v>
      </c>
      <c r="F10" s="3">
        <v>9</v>
      </c>
    </row>
    <row r="11" spans="1:15" x14ac:dyDescent="0.25">
      <c r="A11" s="49" t="s">
        <v>14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</row>
    <row r="12" spans="1:15" x14ac:dyDescent="0.25">
      <c r="A12" s="49" t="s">
        <v>9</v>
      </c>
      <c r="B12" s="1">
        <v>0</v>
      </c>
      <c r="C12" s="1">
        <v>0</v>
      </c>
      <c r="D12" s="4">
        <v>0</v>
      </c>
      <c r="E12" s="3">
        <v>10</v>
      </c>
      <c r="F12" s="2">
        <v>5</v>
      </c>
    </row>
    <row r="13" spans="1:15" x14ac:dyDescent="0.25">
      <c r="A13" s="49" t="s">
        <v>10</v>
      </c>
      <c r="B13" s="3">
        <v>8</v>
      </c>
      <c r="C13" s="3">
        <v>9</v>
      </c>
      <c r="D13" s="3">
        <v>10</v>
      </c>
      <c r="E13" s="3">
        <v>10</v>
      </c>
      <c r="F13" s="3">
        <v>10</v>
      </c>
    </row>
    <row r="14" spans="1:15" x14ac:dyDescent="0.25">
      <c r="A14" s="49" t="s">
        <v>5</v>
      </c>
      <c r="B14" s="4">
        <v>0</v>
      </c>
      <c r="C14" s="4">
        <v>0</v>
      </c>
      <c r="D14" s="3">
        <v>7</v>
      </c>
      <c r="E14" s="2">
        <v>2</v>
      </c>
      <c r="F14" s="2">
        <v>3</v>
      </c>
    </row>
    <row r="15" spans="1:15" x14ac:dyDescent="0.25">
      <c r="A15" s="49" t="s">
        <v>6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</row>
    <row r="16" spans="1:15" x14ac:dyDescent="0.25">
      <c r="A16" s="49" t="s">
        <v>7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</row>
    <row r="17" spans="1:13" x14ac:dyDescent="0.25">
      <c r="A17" s="49" t="s">
        <v>8</v>
      </c>
      <c r="B17" s="4">
        <v>0</v>
      </c>
      <c r="C17" s="2">
        <v>3</v>
      </c>
      <c r="D17" s="2">
        <v>4</v>
      </c>
      <c r="E17" s="2">
        <v>5</v>
      </c>
      <c r="F17" s="2">
        <v>3</v>
      </c>
    </row>
    <row r="18" spans="1:13" x14ac:dyDescent="0.25">
      <c r="A18" s="49" t="s">
        <v>11</v>
      </c>
      <c r="B18" s="3">
        <v>8</v>
      </c>
      <c r="C18" s="3">
        <v>10</v>
      </c>
      <c r="D18" s="3">
        <v>9</v>
      </c>
      <c r="E18" s="3">
        <v>10</v>
      </c>
      <c r="F18" s="2">
        <v>6</v>
      </c>
    </row>
    <row r="20" spans="1:13" x14ac:dyDescent="0.25">
      <c r="A20" s="38" t="s">
        <v>72</v>
      </c>
      <c r="B20" s="1" t="s">
        <v>15</v>
      </c>
      <c r="C20" s="1" t="s">
        <v>16</v>
      </c>
      <c r="D20" s="1" t="s">
        <v>17</v>
      </c>
      <c r="E20" s="1" t="s">
        <v>18</v>
      </c>
      <c r="F20" s="1" t="s">
        <v>19</v>
      </c>
      <c r="H20" s="38" t="s">
        <v>73</v>
      </c>
      <c r="I20" s="1" t="s">
        <v>15</v>
      </c>
      <c r="J20" s="1" t="s">
        <v>16</v>
      </c>
      <c r="K20" s="1" t="s">
        <v>17</v>
      </c>
      <c r="L20" s="1" t="s">
        <v>18</v>
      </c>
      <c r="M20" s="1" t="s">
        <v>19</v>
      </c>
    </row>
    <row r="21" spans="1:13" x14ac:dyDescent="0.25">
      <c r="A21" s="1" t="s">
        <v>77</v>
      </c>
      <c r="B21" s="29">
        <v>0</v>
      </c>
      <c r="C21" s="29">
        <v>0</v>
      </c>
      <c r="D21" s="24">
        <v>46825.77990560959</v>
      </c>
      <c r="E21" s="24">
        <v>7058.6294289809184</v>
      </c>
      <c r="F21" s="22">
        <v>2738.0971262827102</v>
      </c>
      <c r="H21" s="1" t="s">
        <v>77</v>
      </c>
      <c r="I21" s="39">
        <v>0</v>
      </c>
      <c r="J21" s="39">
        <v>0</v>
      </c>
      <c r="K21" s="37">
        <v>2.5898335110341497</v>
      </c>
      <c r="L21" s="37">
        <v>2.6857844638674306</v>
      </c>
      <c r="M21" s="35">
        <v>1.0593015737876477</v>
      </c>
    </row>
    <row r="22" spans="1:13" x14ac:dyDescent="0.25">
      <c r="A22" s="1" t="s">
        <v>76</v>
      </c>
      <c r="B22" s="22">
        <v>305.79816102799612</v>
      </c>
      <c r="C22" s="22">
        <v>9.134650077006242</v>
      </c>
      <c r="D22" s="22">
        <v>266.7060625502354</v>
      </c>
      <c r="E22" s="24">
        <v>10614.389060820093</v>
      </c>
      <c r="F22" s="22">
        <v>5087.9829893469132</v>
      </c>
      <c r="H22" s="1" t="s">
        <v>76</v>
      </c>
      <c r="I22" s="35">
        <v>0.63663367262529269</v>
      </c>
      <c r="J22" s="35">
        <v>0.19606919153956165</v>
      </c>
      <c r="K22" s="35">
        <v>0.85498828386802295</v>
      </c>
      <c r="L22" s="37">
        <v>3.6496256024799045</v>
      </c>
      <c r="M22" s="35">
        <v>1.2650238591111398</v>
      </c>
    </row>
    <row r="23" spans="1:13" x14ac:dyDescent="0.25">
      <c r="A23" s="1" t="s">
        <v>0</v>
      </c>
      <c r="B23" s="23">
        <v>0</v>
      </c>
      <c r="C23" s="22">
        <v>31.269593638841211</v>
      </c>
      <c r="D23" s="23">
        <v>0</v>
      </c>
      <c r="E23" s="23">
        <v>0</v>
      </c>
      <c r="F23" s="23">
        <v>0</v>
      </c>
      <c r="H23" s="1" t="s">
        <v>0</v>
      </c>
      <c r="I23" s="36">
        <v>0</v>
      </c>
      <c r="J23" s="35">
        <v>0.24951222374451834</v>
      </c>
      <c r="K23" s="36">
        <v>0</v>
      </c>
      <c r="L23" s="36">
        <v>0</v>
      </c>
      <c r="M23" s="36">
        <v>0</v>
      </c>
    </row>
    <row r="24" spans="1:13" x14ac:dyDescent="0.25">
      <c r="A24" s="1" t="s">
        <v>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H24" s="1" t="s">
        <v>1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</row>
    <row r="25" spans="1:13" x14ac:dyDescent="0.25">
      <c r="A25" s="1" t="s">
        <v>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H25" s="1" t="s">
        <v>2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</row>
    <row r="26" spans="1:13" x14ac:dyDescent="0.25">
      <c r="A26" s="1" t="s">
        <v>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H26" s="1" t="s">
        <v>3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</row>
    <row r="27" spans="1:13" x14ac:dyDescent="0.25">
      <c r="A27" s="1" t="s">
        <v>4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H27" s="1" t="s">
        <v>4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</row>
    <row r="28" spans="1:13" x14ac:dyDescent="0.25">
      <c r="A28" s="49" t="s">
        <v>12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H28" s="49" t="s">
        <v>12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</row>
    <row r="29" spans="1:13" x14ac:dyDescent="0.25">
      <c r="A29" s="49" t="s">
        <v>13</v>
      </c>
      <c r="B29" s="29">
        <v>0</v>
      </c>
      <c r="C29" s="22">
        <v>21.39190518912066</v>
      </c>
      <c r="D29" s="24">
        <v>244937.97434397117</v>
      </c>
      <c r="E29" s="24">
        <v>389560.93150104559</v>
      </c>
      <c r="F29" s="24">
        <v>2123937.469454865</v>
      </c>
      <c r="H29" s="49" t="s">
        <v>13</v>
      </c>
      <c r="I29" s="39">
        <v>0</v>
      </c>
      <c r="J29" s="35">
        <v>0.23302494650893299</v>
      </c>
      <c r="K29" s="37">
        <v>4.7278725333950398</v>
      </c>
      <c r="L29" s="37">
        <v>4.8548925815969017</v>
      </c>
      <c r="M29" s="37">
        <v>3.7733825653927857</v>
      </c>
    </row>
    <row r="30" spans="1:13" x14ac:dyDescent="0.25">
      <c r="A30" s="49" t="s">
        <v>14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H30" s="49" t="s">
        <v>14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</row>
    <row r="31" spans="1:13" x14ac:dyDescent="0.25">
      <c r="A31" s="49" t="s">
        <v>9</v>
      </c>
      <c r="B31" s="23">
        <v>0</v>
      </c>
      <c r="C31" s="23">
        <v>0</v>
      </c>
      <c r="D31" s="29">
        <v>0</v>
      </c>
      <c r="E31" s="24">
        <v>923.88481897687052</v>
      </c>
      <c r="F31" s="22">
        <v>25.496631794501017</v>
      </c>
      <c r="H31" s="49" t="s">
        <v>9</v>
      </c>
      <c r="I31" s="36">
        <v>0</v>
      </c>
      <c r="J31" s="36">
        <v>0</v>
      </c>
      <c r="K31" s="39">
        <v>0</v>
      </c>
      <c r="L31" s="37">
        <v>2.70821369289588</v>
      </c>
      <c r="M31" s="35">
        <v>0.70590208839435542</v>
      </c>
    </row>
    <row r="32" spans="1:13" x14ac:dyDescent="0.25">
      <c r="A32" s="49" t="s">
        <v>10</v>
      </c>
      <c r="B32" s="24">
        <v>5098432.9906484429</v>
      </c>
      <c r="C32" s="24">
        <v>27861212.813067235</v>
      </c>
      <c r="D32" s="24">
        <v>19065777.858438283</v>
      </c>
      <c r="E32" s="24">
        <v>9230439.9698240682</v>
      </c>
      <c r="F32" s="24">
        <v>25564159.257409535</v>
      </c>
      <c r="H32" s="49" t="s">
        <v>10</v>
      </c>
      <c r="I32" s="37">
        <v>4.4136056299296484</v>
      </c>
      <c r="J32" s="37">
        <v>5.9522303841144062</v>
      </c>
      <c r="K32" s="37">
        <v>6.8324041231791597</v>
      </c>
      <c r="L32" s="37">
        <v>6.4096094451517684</v>
      </c>
      <c r="M32" s="37">
        <v>5.6607968446148558</v>
      </c>
    </row>
    <row r="33" spans="1:13" x14ac:dyDescent="0.25">
      <c r="A33" s="49" t="s">
        <v>80</v>
      </c>
      <c r="B33" s="4"/>
      <c r="C33" s="4"/>
      <c r="D33" s="27">
        <v>29.276522500174387</v>
      </c>
      <c r="E33" s="25">
        <v>28.370762825012207</v>
      </c>
      <c r="F33" s="25">
        <v>29.565336863199871</v>
      </c>
      <c r="H33" s="49" t="s">
        <v>80</v>
      </c>
      <c r="I33" s="39"/>
      <c r="J33" s="39"/>
      <c r="K33" s="37">
        <v>29.276522500174387</v>
      </c>
      <c r="L33" s="35">
        <v>28.370762825012207</v>
      </c>
      <c r="M33" s="35">
        <v>29.565336863199871</v>
      </c>
    </row>
    <row r="34" spans="1:13" x14ac:dyDescent="0.25">
      <c r="A34" s="49" t="s">
        <v>78</v>
      </c>
      <c r="B34" s="23"/>
      <c r="C34" s="23"/>
      <c r="D34" s="23"/>
      <c r="E34" s="23"/>
      <c r="F34" s="23"/>
      <c r="H34" s="49" t="s">
        <v>78</v>
      </c>
      <c r="I34" s="36"/>
      <c r="J34" s="36"/>
      <c r="K34" s="36"/>
      <c r="L34" s="36"/>
      <c r="M34" s="36"/>
    </row>
    <row r="35" spans="1:13" x14ac:dyDescent="0.25">
      <c r="A35" s="49" t="s">
        <v>79</v>
      </c>
      <c r="B35" s="23"/>
      <c r="C35" s="23"/>
      <c r="D35" s="23"/>
      <c r="E35" s="23"/>
      <c r="F35" s="23"/>
      <c r="H35" s="49" t="s">
        <v>79</v>
      </c>
      <c r="I35" s="36"/>
      <c r="J35" s="36"/>
      <c r="K35" s="36"/>
      <c r="L35" s="36"/>
      <c r="M35" s="36"/>
    </row>
    <row r="36" spans="1:13" x14ac:dyDescent="0.25">
      <c r="A36" s="49" t="s">
        <v>8</v>
      </c>
      <c r="B36" s="29">
        <v>0</v>
      </c>
      <c r="C36" s="22">
        <v>44.84000403652491</v>
      </c>
      <c r="D36" s="22">
        <v>77.810201523289692</v>
      </c>
      <c r="E36" s="22">
        <v>3043.832527436145</v>
      </c>
      <c r="F36" s="22">
        <v>729.59507514358518</v>
      </c>
      <c r="H36" s="49" t="s">
        <v>8</v>
      </c>
      <c r="I36" s="39">
        <v>0</v>
      </c>
      <c r="J36" s="35">
        <v>0.64170037890660636</v>
      </c>
      <c r="K36" s="35">
        <v>0.86374065083736973</v>
      </c>
      <c r="L36" s="35">
        <v>1.2717314042053292</v>
      </c>
      <c r="M36" s="35">
        <v>0.98628679988682555</v>
      </c>
    </row>
    <row r="37" spans="1:13" x14ac:dyDescent="0.25">
      <c r="A37" s="49" t="s">
        <v>11</v>
      </c>
      <c r="B37" s="24">
        <v>2362.9242521678775</v>
      </c>
      <c r="C37" s="24">
        <v>28840.044887022901</v>
      </c>
      <c r="D37" s="24">
        <v>2492.2692176338269</v>
      </c>
      <c r="E37" s="24">
        <v>8220.5146155364218</v>
      </c>
      <c r="F37" s="22">
        <v>1301.1360263061517</v>
      </c>
      <c r="H37" s="49" t="s">
        <v>11</v>
      </c>
      <c r="I37" s="37">
        <v>2.4770666424674568</v>
      </c>
      <c r="J37" s="37">
        <v>3.8615881237296747</v>
      </c>
      <c r="K37" s="37">
        <v>2.5027160077576398</v>
      </c>
      <c r="L37" s="37">
        <v>2.807737912608061</v>
      </c>
      <c r="M37" s="35">
        <v>1.3794292382025988</v>
      </c>
    </row>
    <row r="38" spans="1:13" x14ac:dyDescent="0.25">
      <c r="A38" s="1" t="s">
        <v>75</v>
      </c>
      <c r="B38" s="46">
        <v>39.269999999999996</v>
      </c>
      <c r="C38" s="46">
        <v>39.489999999999995</v>
      </c>
      <c r="D38" s="46">
        <v>39.780000000000008</v>
      </c>
      <c r="E38" s="46">
        <v>39.959999999999994</v>
      </c>
      <c r="F38" s="46">
        <v>39.779999999999994</v>
      </c>
      <c r="H38" s="44"/>
      <c r="I38" s="45"/>
      <c r="J38" s="45"/>
      <c r="K38" s="45"/>
      <c r="L38" s="45"/>
      <c r="M38" s="47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7"/>
  <sheetViews>
    <sheetView zoomScale="70" zoomScaleNormal="70" workbookViewId="0"/>
  </sheetViews>
  <sheetFormatPr defaultColWidth="11.42578125" defaultRowHeight="15" x14ac:dyDescent="0.25"/>
  <cols>
    <col min="1" max="1" width="36.5703125" customWidth="1"/>
    <col min="7" max="7" width="11.42578125" style="5"/>
    <col min="8" max="8" width="28.28515625" customWidth="1"/>
    <col min="15" max="15" width="16.85546875" bestFit="1" customWidth="1"/>
    <col min="16" max="16" width="12.42578125" customWidth="1"/>
  </cols>
  <sheetData>
    <row r="1" spans="1:19" ht="30" customHeight="1" x14ac:dyDescent="0.25">
      <c r="A1" s="18" t="s">
        <v>81</v>
      </c>
      <c r="B1" s="14"/>
      <c r="C1" s="14"/>
      <c r="D1" s="14"/>
      <c r="E1" s="14"/>
      <c r="F1" s="14"/>
      <c r="G1" s="14"/>
      <c r="H1" s="18" t="s">
        <v>81</v>
      </c>
      <c r="I1" s="14"/>
      <c r="J1" s="14"/>
      <c r="K1" s="14"/>
      <c r="L1" s="14"/>
      <c r="M1" s="14"/>
      <c r="O1" s="5"/>
      <c r="P1" s="5"/>
      <c r="Q1" s="8"/>
      <c r="R1" s="5"/>
      <c r="S1" s="5"/>
    </row>
    <row r="2" spans="1:19" ht="15" customHeight="1" thickBot="1" x14ac:dyDescent="0.3">
      <c r="A2" s="6"/>
      <c r="B2" s="17" t="s">
        <v>15</v>
      </c>
      <c r="C2" s="17" t="s">
        <v>16</v>
      </c>
      <c r="D2" s="17" t="s">
        <v>17</v>
      </c>
      <c r="E2" s="17" t="s">
        <v>18</v>
      </c>
      <c r="F2" s="17" t="s">
        <v>19</v>
      </c>
      <c r="G2" s="15"/>
      <c r="H2" s="6"/>
      <c r="I2" s="17" t="s">
        <v>15</v>
      </c>
      <c r="J2" s="17" t="s">
        <v>16</v>
      </c>
      <c r="K2" s="17" t="s">
        <v>17</v>
      </c>
      <c r="L2" s="17" t="s">
        <v>18</v>
      </c>
      <c r="M2" s="17" t="s">
        <v>19</v>
      </c>
      <c r="O2" s="5"/>
      <c r="P2" s="5"/>
      <c r="Q2" s="5"/>
      <c r="R2" s="5"/>
      <c r="S2" s="5"/>
    </row>
    <row r="3" spans="1:19" x14ac:dyDescent="0.25">
      <c r="A3" s="6" t="s">
        <v>42</v>
      </c>
      <c r="B3" s="19">
        <v>0</v>
      </c>
      <c r="C3" s="7">
        <v>0</v>
      </c>
      <c r="D3" s="7">
        <v>4379.3329838979807</v>
      </c>
      <c r="E3" s="7">
        <v>0</v>
      </c>
      <c r="F3" s="7">
        <v>0</v>
      </c>
      <c r="G3" s="16"/>
      <c r="H3" s="6" t="s">
        <v>42</v>
      </c>
      <c r="I3" s="40">
        <v>0</v>
      </c>
      <c r="J3" s="40">
        <v>0</v>
      </c>
      <c r="K3" s="40">
        <f t="shared" ref="K3:M12" si="0">LOG10(D3)</f>
        <v>3.6414079681588913</v>
      </c>
      <c r="L3" s="40">
        <v>0</v>
      </c>
      <c r="M3" s="40">
        <v>0</v>
      </c>
      <c r="O3" s="57" t="s">
        <v>84</v>
      </c>
      <c r="P3" s="61" t="s">
        <v>85</v>
      </c>
      <c r="Q3" s="48"/>
      <c r="R3" s="34"/>
      <c r="S3" s="5"/>
    </row>
    <row r="4" spans="1:19" ht="15.75" thickBot="1" x14ac:dyDescent="0.3">
      <c r="A4" s="6" t="s">
        <v>43</v>
      </c>
      <c r="B4" s="19">
        <v>0</v>
      </c>
      <c r="C4" s="7">
        <v>0</v>
      </c>
      <c r="D4" s="7">
        <v>20990.975098713268</v>
      </c>
      <c r="E4" s="7">
        <v>2772.5385424866067</v>
      </c>
      <c r="F4" s="7">
        <v>0</v>
      </c>
      <c r="G4" s="9"/>
      <c r="H4" s="6" t="s">
        <v>43</v>
      </c>
      <c r="I4" s="40">
        <v>0</v>
      </c>
      <c r="J4" s="40">
        <v>0</v>
      </c>
      <c r="K4" s="40">
        <f t="shared" si="0"/>
        <v>4.3220326134349172</v>
      </c>
      <c r="L4" s="40">
        <f t="shared" si="0"/>
        <v>3.4428775922144905</v>
      </c>
      <c r="M4" s="40">
        <v>0</v>
      </c>
      <c r="O4" s="59"/>
      <c r="P4" s="62" t="s">
        <v>86</v>
      </c>
      <c r="Q4" s="48"/>
      <c r="R4" s="34"/>
      <c r="S4" s="5"/>
    </row>
    <row r="5" spans="1:19" x14ac:dyDescent="0.25">
      <c r="A5" s="6" t="s">
        <v>44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9"/>
      <c r="H5" s="6" t="s">
        <v>44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O5" s="5"/>
      <c r="P5" s="30"/>
      <c r="Q5" s="48"/>
      <c r="R5" s="34"/>
      <c r="S5" s="5"/>
    </row>
    <row r="6" spans="1:19" x14ac:dyDescent="0.25">
      <c r="A6" s="6" t="s">
        <v>45</v>
      </c>
      <c r="B6" s="7">
        <v>0</v>
      </c>
      <c r="C6" s="7">
        <v>0</v>
      </c>
      <c r="D6" s="7">
        <v>2704.1735536318802</v>
      </c>
      <c r="E6" s="7">
        <v>0</v>
      </c>
      <c r="F6" s="7">
        <v>0</v>
      </c>
      <c r="G6" s="9"/>
      <c r="H6" s="6" t="s">
        <v>45</v>
      </c>
      <c r="I6" s="40">
        <v>0</v>
      </c>
      <c r="J6" s="40">
        <v>0</v>
      </c>
      <c r="K6" s="40">
        <f t="shared" si="0"/>
        <v>3.4320345611475047</v>
      </c>
      <c r="L6" s="40">
        <v>0</v>
      </c>
      <c r="M6" s="40">
        <v>0</v>
      </c>
      <c r="O6" s="5"/>
      <c r="P6" s="30"/>
      <c r="Q6" s="48"/>
      <c r="R6" s="34"/>
      <c r="S6" s="5"/>
    </row>
    <row r="7" spans="1:19" x14ac:dyDescent="0.25">
      <c r="A7" s="6" t="s">
        <v>46</v>
      </c>
      <c r="B7" s="7">
        <v>0</v>
      </c>
      <c r="C7" s="7">
        <v>0</v>
      </c>
      <c r="D7" s="7">
        <v>0</v>
      </c>
      <c r="E7" s="7">
        <v>21320.336414558711</v>
      </c>
      <c r="F7" s="7">
        <v>0</v>
      </c>
      <c r="G7" s="9"/>
      <c r="H7" s="6" t="s">
        <v>46</v>
      </c>
      <c r="I7" s="40">
        <v>0</v>
      </c>
      <c r="J7" s="40">
        <v>0</v>
      </c>
      <c r="K7" s="40">
        <v>0</v>
      </c>
      <c r="L7" s="40">
        <f t="shared" si="0"/>
        <v>4.3287940531609976</v>
      </c>
      <c r="M7" s="40">
        <v>0</v>
      </c>
      <c r="O7" s="5"/>
      <c r="P7" s="30"/>
      <c r="Q7" s="48"/>
      <c r="R7" s="34"/>
      <c r="S7" s="5"/>
    </row>
    <row r="8" spans="1:19" x14ac:dyDescent="0.25">
      <c r="A8" s="6" t="s">
        <v>47</v>
      </c>
      <c r="B8" s="7">
        <v>0</v>
      </c>
      <c r="C8" s="7">
        <v>0</v>
      </c>
      <c r="D8" s="7">
        <v>0</v>
      </c>
      <c r="E8" s="7">
        <v>5594.9909099852894</v>
      </c>
      <c r="F8" s="7">
        <v>0</v>
      </c>
      <c r="G8" s="9"/>
      <c r="H8" s="6" t="s">
        <v>47</v>
      </c>
      <c r="I8" s="40">
        <v>0</v>
      </c>
      <c r="J8" s="40">
        <v>0</v>
      </c>
      <c r="K8" s="40">
        <v>0</v>
      </c>
      <c r="L8" s="40">
        <f t="shared" si="0"/>
        <v>3.7477993852796616</v>
      </c>
      <c r="M8" s="40">
        <v>0</v>
      </c>
      <c r="O8" s="5"/>
      <c r="P8" s="30"/>
      <c r="Q8" s="48"/>
      <c r="R8" s="34"/>
      <c r="S8" s="5"/>
    </row>
    <row r="9" spans="1:19" x14ac:dyDescent="0.25">
      <c r="A9" s="6" t="s">
        <v>48</v>
      </c>
      <c r="B9" s="7">
        <v>0</v>
      </c>
      <c r="C9" s="7">
        <v>0</v>
      </c>
      <c r="D9" s="7">
        <v>0</v>
      </c>
      <c r="E9" s="7">
        <v>23396.673852228945</v>
      </c>
      <c r="F9" s="7">
        <v>1825.8441517232895</v>
      </c>
      <c r="G9" s="9"/>
      <c r="H9" s="6" t="s">
        <v>48</v>
      </c>
      <c r="I9" s="40">
        <v>0</v>
      </c>
      <c r="J9" s="40">
        <v>0</v>
      </c>
      <c r="K9" s="40">
        <v>0</v>
      </c>
      <c r="L9" s="40">
        <f t="shared" si="0"/>
        <v>4.3691541210726434</v>
      </c>
      <c r="M9" s="40">
        <f t="shared" si="0"/>
        <v>3.2614637047781514</v>
      </c>
      <c r="O9" s="5"/>
      <c r="P9" s="30"/>
      <c r="Q9" s="48"/>
      <c r="R9" s="34"/>
      <c r="S9" s="5"/>
    </row>
    <row r="10" spans="1:19" x14ac:dyDescent="0.25">
      <c r="A10" s="6" t="s">
        <v>49</v>
      </c>
      <c r="B10" s="7">
        <v>0</v>
      </c>
      <c r="C10" s="7">
        <v>0</v>
      </c>
      <c r="D10" s="7">
        <v>52887.725711470404</v>
      </c>
      <c r="E10" s="7">
        <v>9819.8284861583343</v>
      </c>
      <c r="F10" s="7">
        <v>24685.962639207672</v>
      </c>
      <c r="G10" s="9"/>
      <c r="H10" s="6" t="s">
        <v>49</v>
      </c>
      <c r="I10" s="40">
        <v>0</v>
      </c>
      <c r="J10" s="40">
        <v>0</v>
      </c>
      <c r="K10" s="40">
        <f t="shared" si="0"/>
        <v>4.7233548918025878</v>
      </c>
      <c r="L10" s="40">
        <f t="shared" si="0"/>
        <v>3.9921039024340472</v>
      </c>
      <c r="M10" s="40">
        <f t="shared" si="0"/>
        <v>4.3924500673766751</v>
      </c>
      <c r="O10" s="5"/>
      <c r="P10" s="30"/>
      <c r="Q10" s="48"/>
      <c r="R10" s="34"/>
      <c r="S10" s="5"/>
    </row>
    <row r="11" spans="1:19" x14ac:dyDescent="0.25">
      <c r="A11" s="6" t="s">
        <v>50</v>
      </c>
      <c r="B11" s="7">
        <v>0</v>
      </c>
      <c r="C11" s="7">
        <v>0</v>
      </c>
      <c r="D11" s="7">
        <v>371075.91050044936</v>
      </c>
      <c r="E11" s="7">
        <v>6135.8024639346168</v>
      </c>
      <c r="F11" s="7">
        <v>0</v>
      </c>
      <c r="G11" s="9"/>
      <c r="H11" s="6" t="s">
        <v>50</v>
      </c>
      <c r="I11" s="40">
        <v>0</v>
      </c>
      <c r="J11" s="40">
        <v>0</v>
      </c>
      <c r="K11" s="40">
        <f t="shared" si="0"/>
        <v>5.5694627617421997</v>
      </c>
      <c r="L11" s="40">
        <f t="shared" si="0"/>
        <v>3.7878713694865405</v>
      </c>
      <c r="M11" s="40">
        <v>0</v>
      </c>
      <c r="O11" s="5"/>
      <c r="P11" s="30"/>
      <c r="Q11" s="48"/>
      <c r="R11" s="34"/>
      <c r="S11" s="5"/>
    </row>
    <row r="12" spans="1:19" x14ac:dyDescent="0.25">
      <c r="A12" s="6" t="s">
        <v>51</v>
      </c>
      <c r="B12" s="7">
        <v>0</v>
      </c>
      <c r="C12" s="7">
        <v>0</v>
      </c>
      <c r="D12" s="7">
        <v>16219.681207932974</v>
      </c>
      <c r="E12" s="7">
        <v>1546.1236204566853</v>
      </c>
      <c r="F12" s="7">
        <v>869.16447189613871</v>
      </c>
      <c r="G12" s="9"/>
      <c r="H12" s="6" t="s">
        <v>51</v>
      </c>
      <c r="I12" s="40">
        <v>0</v>
      </c>
      <c r="J12" s="40">
        <v>0</v>
      </c>
      <c r="K12" s="40">
        <f t="shared" si="0"/>
        <v>4.2100423140553982</v>
      </c>
      <c r="L12" s="40">
        <f t="shared" si="0"/>
        <v>3.1892442150259219</v>
      </c>
      <c r="M12" s="40">
        <f t="shared" si="0"/>
        <v>2.9391019657216488</v>
      </c>
      <c r="O12" s="5"/>
      <c r="P12" s="30"/>
      <c r="Q12" s="48"/>
      <c r="R12" s="5"/>
      <c r="S12" s="5"/>
    </row>
    <row r="13" spans="1:19" x14ac:dyDescent="0.25">
      <c r="A13" s="63" t="s">
        <v>72</v>
      </c>
      <c r="B13" s="19">
        <f>AVERAGE(B3:B12)</f>
        <v>0</v>
      </c>
      <c r="C13" s="19">
        <f>AVERAGE(C3:C12)</f>
        <v>0</v>
      </c>
      <c r="D13" s="19">
        <f>AVERAGE(D3:D12)</f>
        <v>46825.77990560959</v>
      </c>
      <c r="E13" s="19">
        <f>AVERAGE(E3:E12)</f>
        <v>7058.6294289809184</v>
      </c>
      <c r="F13" s="19">
        <f>AVERAGE(F3:F12)</f>
        <v>2738.0971262827102</v>
      </c>
      <c r="G13" s="9"/>
      <c r="H13" s="63" t="s">
        <v>73</v>
      </c>
      <c r="I13" s="40">
        <f>AVERAGE(I3:I12)</f>
        <v>0</v>
      </c>
      <c r="J13" s="40">
        <f>AVERAGE(J3:J12)</f>
        <v>0</v>
      </c>
      <c r="K13" s="40">
        <f>AVERAGE(K3:K12)</f>
        <v>2.5898335110341497</v>
      </c>
      <c r="L13" s="40">
        <f>AVERAGE(L3:L12)</f>
        <v>2.6857844638674306</v>
      </c>
      <c r="M13" s="40">
        <f>AVERAGE(M3:M12)</f>
        <v>1.0593015737876477</v>
      </c>
      <c r="O13" s="5"/>
      <c r="P13" s="30"/>
      <c r="Q13" s="48"/>
      <c r="R13" s="5"/>
      <c r="S13" s="5"/>
    </row>
    <row r="14" spans="1:19" x14ac:dyDescent="0.25">
      <c r="A14" s="63" t="s">
        <v>31</v>
      </c>
      <c r="B14" s="19">
        <f>STDEV(B3:B12)</f>
        <v>0</v>
      </c>
      <c r="C14" s="19">
        <f>STDEV(C3:C12)</f>
        <v>0</v>
      </c>
      <c r="D14" s="19">
        <f>STDEV(D3:D12)</f>
        <v>115131.85506339972</v>
      </c>
      <c r="E14" s="19">
        <f>STDEV(E3:E12)</f>
        <v>8687.0087736221612</v>
      </c>
      <c r="F14" s="19">
        <f>STDEV(F3:F12)</f>
        <v>7735.3025254375816</v>
      </c>
      <c r="G14" s="9"/>
      <c r="H14" s="63" t="s">
        <v>31</v>
      </c>
      <c r="I14" s="40">
        <f>STDEV(I3:I12)</f>
        <v>0</v>
      </c>
      <c r="J14" s="40">
        <f>STDEV(J3:J12)</f>
        <v>0</v>
      </c>
      <c r="K14" s="40">
        <f>STDEV(K3:K12)</f>
        <v>2.3021670022637308</v>
      </c>
      <c r="L14" s="40">
        <f>STDEV(L3:L12)</f>
        <v>1.8870650908754822</v>
      </c>
      <c r="M14" s="40">
        <f>STDEV(M3:M12)</f>
        <v>1.74317351767789</v>
      </c>
      <c r="O14" s="5"/>
      <c r="P14" s="5"/>
      <c r="Q14" s="5"/>
      <c r="R14" s="5"/>
      <c r="S14" s="5"/>
    </row>
    <row r="15" spans="1:19" x14ac:dyDescent="0.25">
      <c r="A15" s="9"/>
      <c r="B15" s="67"/>
      <c r="C15" s="67"/>
      <c r="D15" s="67"/>
      <c r="E15" s="67"/>
      <c r="F15" s="67"/>
      <c r="G15" s="9"/>
      <c r="H15" s="9"/>
      <c r="I15" s="67"/>
      <c r="J15" s="67"/>
      <c r="K15" s="67"/>
      <c r="L15" s="67"/>
      <c r="M15" s="67"/>
      <c r="O15" s="5"/>
      <c r="P15" s="5"/>
      <c r="Q15" s="30"/>
      <c r="R15" s="5"/>
      <c r="S15" s="5"/>
    </row>
    <row r="16" spans="1:19" ht="30" customHeight="1" x14ac:dyDescent="0.25">
      <c r="A16" s="18" t="s">
        <v>82</v>
      </c>
      <c r="B16" s="14"/>
      <c r="C16" s="14"/>
      <c r="D16" s="14"/>
      <c r="E16" s="14"/>
      <c r="F16" s="14"/>
      <c r="G16" s="9"/>
      <c r="H16" s="18" t="s">
        <v>82</v>
      </c>
      <c r="I16" s="14"/>
      <c r="J16" s="14"/>
      <c r="K16" s="14"/>
      <c r="L16" s="14"/>
      <c r="M16" s="14"/>
      <c r="O16" s="5"/>
      <c r="P16" s="5"/>
      <c r="Q16" s="5"/>
      <c r="R16" s="5"/>
      <c r="S16" s="5"/>
    </row>
    <row r="17" spans="1:19" x14ac:dyDescent="0.25">
      <c r="A17" s="6"/>
      <c r="B17" s="17" t="s">
        <v>15</v>
      </c>
      <c r="C17" s="17" t="s">
        <v>16</v>
      </c>
      <c r="D17" s="17" t="s">
        <v>17</v>
      </c>
      <c r="E17" s="17" t="s">
        <v>18</v>
      </c>
      <c r="F17" s="17" t="s">
        <v>19</v>
      </c>
      <c r="G17" s="9"/>
      <c r="H17" s="6"/>
      <c r="I17" s="17" t="s">
        <v>15</v>
      </c>
      <c r="J17" s="17" t="s">
        <v>16</v>
      </c>
      <c r="K17" s="17" t="s">
        <v>17</v>
      </c>
      <c r="L17" s="17" t="s">
        <v>18</v>
      </c>
      <c r="M17" s="17" t="s">
        <v>19</v>
      </c>
      <c r="O17" s="5"/>
      <c r="P17" s="5"/>
      <c r="Q17" s="5"/>
      <c r="R17" s="5"/>
      <c r="S17" s="5"/>
    </row>
    <row r="18" spans="1:19" x14ac:dyDescent="0.25">
      <c r="A18" s="6" t="s">
        <v>42</v>
      </c>
      <c r="B18" s="19">
        <v>1644.2057120811376</v>
      </c>
      <c r="C18" s="19">
        <v>0</v>
      </c>
      <c r="D18" s="19">
        <v>0</v>
      </c>
      <c r="E18" s="19">
        <v>2887.9206178839609</v>
      </c>
      <c r="F18" s="19">
        <v>200.20237548926704</v>
      </c>
      <c r="G18" s="9"/>
      <c r="H18" s="6" t="s">
        <v>42</v>
      </c>
      <c r="I18" s="40">
        <f>LOG10(B18)</f>
        <v>3.2159561526399658</v>
      </c>
      <c r="J18" s="40">
        <v>0</v>
      </c>
      <c r="K18" s="40">
        <v>0</v>
      </c>
      <c r="L18" s="40">
        <f t="shared" ref="L18:L27" si="1">LOG10(E18)</f>
        <v>3.4605852513322364</v>
      </c>
      <c r="M18" s="40">
        <f t="shared" ref="M18:M27" si="2">LOG10(F18)</f>
        <v>2.3014692262689738</v>
      </c>
    </row>
    <row r="19" spans="1:19" x14ac:dyDescent="0.25">
      <c r="A19" s="6" t="s">
        <v>43</v>
      </c>
      <c r="B19" s="19">
        <v>0</v>
      </c>
      <c r="C19" s="19">
        <v>0</v>
      </c>
      <c r="D19" s="19">
        <v>0</v>
      </c>
      <c r="E19" s="19">
        <v>8822.2746912197599</v>
      </c>
      <c r="F19" s="19">
        <v>0</v>
      </c>
      <c r="G19" s="9"/>
      <c r="H19" s="6" t="s">
        <v>43</v>
      </c>
      <c r="I19" s="40">
        <v>0</v>
      </c>
      <c r="J19" s="40">
        <v>0</v>
      </c>
      <c r="K19" s="40">
        <v>0</v>
      </c>
      <c r="L19" s="40">
        <f t="shared" si="1"/>
        <v>3.9455805758889686</v>
      </c>
      <c r="M19" s="40">
        <v>0</v>
      </c>
    </row>
    <row r="20" spans="1:19" x14ac:dyDescent="0.25">
      <c r="A20" s="6" t="s">
        <v>44</v>
      </c>
      <c r="B20" s="19">
        <v>0</v>
      </c>
      <c r="C20" s="19">
        <v>0</v>
      </c>
      <c r="D20" s="19">
        <v>0</v>
      </c>
      <c r="E20" s="19">
        <v>219.42230420408924</v>
      </c>
      <c r="F20" s="19">
        <v>0</v>
      </c>
      <c r="G20" s="9"/>
      <c r="H20" s="6" t="s">
        <v>44</v>
      </c>
      <c r="I20" s="40">
        <v>0</v>
      </c>
      <c r="J20" s="40">
        <v>0</v>
      </c>
      <c r="K20" s="40">
        <v>0</v>
      </c>
      <c r="L20" s="40">
        <f t="shared" si="1"/>
        <v>2.3412807713718875</v>
      </c>
      <c r="M20" s="40">
        <v>0</v>
      </c>
    </row>
    <row r="21" spans="1:19" x14ac:dyDescent="0.25">
      <c r="A21" s="6" t="s">
        <v>45</v>
      </c>
      <c r="B21" s="19">
        <v>0</v>
      </c>
      <c r="C21" s="19">
        <v>0</v>
      </c>
      <c r="D21" s="19">
        <v>0</v>
      </c>
      <c r="E21" s="19">
        <v>968.91768327803481</v>
      </c>
      <c r="F21" s="19">
        <v>0</v>
      </c>
      <c r="G21" s="9"/>
      <c r="H21" s="6" t="s">
        <v>45</v>
      </c>
      <c r="I21" s="40">
        <v>0</v>
      </c>
      <c r="J21" s="40">
        <v>0</v>
      </c>
      <c r="K21" s="40">
        <v>0</v>
      </c>
      <c r="L21" s="40">
        <f t="shared" si="1"/>
        <v>2.9862868820903161</v>
      </c>
      <c r="M21" s="40">
        <v>0</v>
      </c>
    </row>
    <row r="22" spans="1:19" x14ac:dyDescent="0.25">
      <c r="A22" s="6" t="s">
        <v>46</v>
      </c>
      <c r="B22" s="19">
        <v>0</v>
      </c>
      <c r="C22" s="19">
        <v>0</v>
      </c>
      <c r="D22" s="19">
        <v>0</v>
      </c>
      <c r="E22" s="19">
        <v>17380.218078522226</v>
      </c>
      <c r="F22" s="19">
        <v>0</v>
      </c>
      <c r="G22" s="9"/>
      <c r="H22" s="6" t="s">
        <v>46</v>
      </c>
      <c r="I22" s="40">
        <v>0</v>
      </c>
      <c r="J22" s="40">
        <v>0</v>
      </c>
      <c r="K22" s="40">
        <v>0</v>
      </c>
      <c r="L22" s="40">
        <f t="shared" si="1"/>
        <v>4.2400552214627414</v>
      </c>
      <c r="M22" s="40">
        <v>0</v>
      </c>
    </row>
    <row r="23" spans="1:19" x14ac:dyDescent="0.25">
      <c r="A23" s="6" t="s">
        <v>47</v>
      </c>
      <c r="B23" s="19">
        <v>0</v>
      </c>
      <c r="C23" s="19">
        <v>0</v>
      </c>
      <c r="D23" s="19">
        <v>0</v>
      </c>
      <c r="E23" s="19">
        <v>1288.7689928492439</v>
      </c>
      <c r="F23" s="19">
        <v>0</v>
      </c>
      <c r="G23" s="9"/>
      <c r="H23" s="6" t="s">
        <v>47</v>
      </c>
      <c r="I23" s="40">
        <v>0</v>
      </c>
      <c r="J23" s="40">
        <v>0</v>
      </c>
      <c r="K23" s="40">
        <v>0</v>
      </c>
      <c r="L23" s="40">
        <f t="shared" si="1"/>
        <v>3.110175078624331</v>
      </c>
      <c r="M23" s="40">
        <v>0</v>
      </c>
    </row>
    <row r="24" spans="1:19" x14ac:dyDescent="0.25">
      <c r="A24" s="6" t="s">
        <v>48</v>
      </c>
      <c r="B24" s="19">
        <v>0</v>
      </c>
      <c r="C24" s="19">
        <v>0</v>
      </c>
      <c r="D24" s="19">
        <v>0</v>
      </c>
      <c r="E24" s="19">
        <v>3884.886462319942</v>
      </c>
      <c r="F24" s="19">
        <v>835.53762462850477</v>
      </c>
      <c r="G24" s="9"/>
      <c r="H24" s="6" t="s">
        <v>48</v>
      </c>
      <c r="I24" s="40">
        <v>0</v>
      </c>
      <c r="J24" s="40">
        <v>0</v>
      </c>
      <c r="K24" s="40">
        <v>0</v>
      </c>
      <c r="L24" s="40">
        <f t="shared" si="1"/>
        <v>3.5893783308567615</v>
      </c>
      <c r="M24" s="40">
        <f t="shared" si="2"/>
        <v>2.921966011142199</v>
      </c>
    </row>
    <row r="25" spans="1:19" x14ac:dyDescent="0.25">
      <c r="A25" s="6" t="s">
        <v>49</v>
      </c>
      <c r="B25" s="19">
        <v>0</v>
      </c>
      <c r="C25" s="19">
        <v>0</v>
      </c>
      <c r="D25" s="19">
        <v>313.78491720655472</v>
      </c>
      <c r="E25" s="19">
        <v>30710.805032812659</v>
      </c>
      <c r="F25" s="19">
        <v>49302.167192735316</v>
      </c>
      <c r="G25" s="9"/>
      <c r="H25" s="6" t="s">
        <v>49</v>
      </c>
      <c r="I25" s="40">
        <v>0</v>
      </c>
      <c r="J25" s="40">
        <v>0</v>
      </c>
      <c r="K25" s="40">
        <f t="shared" ref="K25:K27" si="3">LOG10(D25)</f>
        <v>2.4966320643898858</v>
      </c>
      <c r="L25" s="40">
        <f t="shared" si="1"/>
        <v>4.4872912009017432</v>
      </c>
      <c r="M25" s="40">
        <f t="shared" si="2"/>
        <v>4.6928660101323931</v>
      </c>
    </row>
    <row r="26" spans="1:19" x14ac:dyDescent="0.25">
      <c r="A26" s="6" t="s">
        <v>50</v>
      </c>
      <c r="B26" s="19">
        <v>1413.7758981988241</v>
      </c>
      <c r="C26" s="19">
        <v>0</v>
      </c>
      <c r="D26" s="19">
        <v>1680.6499171658043</v>
      </c>
      <c r="E26" s="19">
        <v>6461.4266465305918</v>
      </c>
      <c r="F26" s="19">
        <v>0</v>
      </c>
      <c r="G26" s="9"/>
      <c r="H26" s="6" t="s">
        <v>50</v>
      </c>
      <c r="I26" s="40">
        <f t="shared" ref="I26" si="4">LOG10(B26)</f>
        <v>3.1503805736129613</v>
      </c>
      <c r="J26" s="40">
        <v>0</v>
      </c>
      <c r="K26" s="40">
        <f t="shared" si="3"/>
        <v>3.2254772584263693</v>
      </c>
      <c r="L26" s="40">
        <f t="shared" si="1"/>
        <v>3.8103284183527348</v>
      </c>
      <c r="M26" s="40">
        <v>0</v>
      </c>
    </row>
    <row r="27" spans="1:19" x14ac:dyDescent="0.25">
      <c r="A27" s="6" t="s">
        <v>51</v>
      </c>
      <c r="B27" s="19">
        <v>0</v>
      </c>
      <c r="C27" s="19">
        <v>91.34650077006242</v>
      </c>
      <c r="D27" s="19">
        <v>672.62579112999492</v>
      </c>
      <c r="E27" s="19">
        <v>33519.250098580407</v>
      </c>
      <c r="F27" s="19">
        <v>541.92270061604336</v>
      </c>
      <c r="G27" s="9"/>
      <c r="H27" s="6" t="s">
        <v>51</v>
      </c>
      <c r="I27" s="40">
        <v>0</v>
      </c>
      <c r="J27" s="40">
        <f t="shared" ref="J27" si="5">LOG10(C27)</f>
        <v>1.9606919153956164</v>
      </c>
      <c r="K27" s="40">
        <f t="shared" si="3"/>
        <v>2.8277735158639747</v>
      </c>
      <c r="L27" s="40">
        <f t="shared" si="1"/>
        <v>4.5252942939173213</v>
      </c>
      <c r="M27" s="40">
        <f t="shared" si="2"/>
        <v>2.7339373435678325</v>
      </c>
    </row>
    <row r="28" spans="1:19" x14ac:dyDescent="0.25">
      <c r="A28" s="63" t="s">
        <v>72</v>
      </c>
      <c r="B28" s="19">
        <f>AVERAGE(B18:B27)</f>
        <v>305.79816102799612</v>
      </c>
      <c r="C28" s="19">
        <f>AVERAGE(C18:C27)</f>
        <v>9.134650077006242</v>
      </c>
      <c r="D28" s="19">
        <f>AVERAGE(D18:D27)</f>
        <v>266.7060625502354</v>
      </c>
      <c r="E28" s="19">
        <f>AVERAGE(E18:E27)</f>
        <v>10614.389060820093</v>
      </c>
      <c r="F28" s="19">
        <f>AVERAGE(F18:F27)</f>
        <v>5087.9829893469132</v>
      </c>
      <c r="G28" s="9"/>
      <c r="H28" s="63" t="s">
        <v>73</v>
      </c>
      <c r="I28" s="40">
        <f>AVERAGE(I18:I27)</f>
        <v>0.63663367262529269</v>
      </c>
      <c r="J28" s="40">
        <f>AVERAGE(J18:J27)</f>
        <v>0.19606919153956165</v>
      </c>
      <c r="K28" s="40">
        <f>AVERAGE(K18:K27)</f>
        <v>0.85498828386802295</v>
      </c>
      <c r="L28" s="40">
        <f>AVERAGE(L18:L27)</f>
        <v>3.6496256024799045</v>
      </c>
      <c r="M28" s="40">
        <f>AVERAGE(M18:M27)</f>
        <v>1.2650238591111398</v>
      </c>
    </row>
    <row r="29" spans="1:19" x14ac:dyDescent="0.25">
      <c r="A29" s="63" t="s">
        <v>31</v>
      </c>
      <c r="B29" s="19">
        <f>STDEV(B18:B27)</f>
        <v>646.96295283656696</v>
      </c>
      <c r="C29" s="19">
        <f>STDEV(C18:C27)</f>
        <v>28.886299871972206</v>
      </c>
      <c r="D29" s="19">
        <f>STDEV(D18:D27)</f>
        <v>544.07406922408597</v>
      </c>
      <c r="E29" s="19">
        <f>STDEV(E18:E27)</f>
        <v>12417.621746465613</v>
      </c>
      <c r="F29" s="19">
        <f>STDEV(F18:F27)</f>
        <v>15537.981655101208</v>
      </c>
      <c r="G29" s="9"/>
      <c r="H29" s="63" t="s">
        <v>31</v>
      </c>
      <c r="I29" s="40">
        <f>STDEV(I18:I27)</f>
        <v>1.3422306228024179</v>
      </c>
      <c r="J29" s="40">
        <f>STDEV(J18:J27)</f>
        <v>0.6200252242528308</v>
      </c>
      <c r="K29" s="40">
        <f>STDEV(K18:K27)</f>
        <v>1.3873687569989468</v>
      </c>
      <c r="L29" s="40">
        <f>STDEV(L18:L27)</f>
        <v>0.70021096020125273</v>
      </c>
      <c r="M29" s="40">
        <f>STDEV(M18:M27)</f>
        <v>1.7425778195962573</v>
      </c>
    </row>
    <row r="30" spans="1:19" x14ac:dyDescent="0.25">
      <c r="A30" s="8"/>
      <c r="B30" s="68"/>
      <c r="C30" s="10"/>
      <c r="D30" s="10"/>
      <c r="E30" s="10"/>
      <c r="F30" s="12"/>
      <c r="G30" s="12"/>
      <c r="H30" s="8"/>
      <c r="I30" s="68"/>
      <c r="J30" s="10"/>
      <c r="K30" s="10"/>
      <c r="L30" s="10"/>
      <c r="M30" s="12"/>
    </row>
    <row r="31" spans="1:19" ht="30" customHeight="1" x14ac:dyDescent="0.25">
      <c r="A31" s="18" t="s">
        <v>0</v>
      </c>
      <c r="B31" s="14"/>
      <c r="C31" s="14"/>
      <c r="D31" s="14"/>
      <c r="E31" s="14"/>
      <c r="F31" s="14"/>
      <c r="G31" s="12"/>
      <c r="H31" s="18" t="s">
        <v>0</v>
      </c>
      <c r="I31" s="14"/>
      <c r="J31" s="14"/>
      <c r="K31" s="14"/>
      <c r="L31" s="14"/>
      <c r="M31" s="14"/>
    </row>
    <row r="32" spans="1:19" x14ac:dyDescent="0.25">
      <c r="A32" s="6"/>
      <c r="B32" s="17" t="s">
        <v>15</v>
      </c>
      <c r="C32" s="17" t="s">
        <v>16</v>
      </c>
      <c r="D32" s="17" t="s">
        <v>17</v>
      </c>
      <c r="E32" s="17" t="s">
        <v>18</v>
      </c>
      <c r="F32" s="17" t="s">
        <v>19</v>
      </c>
      <c r="G32" s="12"/>
      <c r="H32" s="6"/>
      <c r="I32" s="17" t="s">
        <v>15</v>
      </c>
      <c r="J32" s="17" t="s">
        <v>16</v>
      </c>
      <c r="K32" s="17" t="s">
        <v>17</v>
      </c>
      <c r="L32" s="17" t="s">
        <v>18</v>
      </c>
      <c r="M32" s="17" t="s">
        <v>19</v>
      </c>
    </row>
    <row r="33" spans="1:13" x14ac:dyDescent="0.25">
      <c r="A33" s="6" t="s">
        <v>42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2"/>
      <c r="H33" s="6" t="s">
        <v>42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</row>
    <row r="34" spans="1:13" x14ac:dyDescent="0.25">
      <c r="A34" s="6" t="s">
        <v>43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2"/>
      <c r="H34" s="6" t="s">
        <v>43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</row>
    <row r="35" spans="1:13" x14ac:dyDescent="0.25">
      <c r="A35" s="6" t="s">
        <v>44</v>
      </c>
      <c r="B35" s="19">
        <v>0</v>
      </c>
      <c r="C35" s="19">
        <v>312.69593638841212</v>
      </c>
      <c r="D35" s="19">
        <v>0</v>
      </c>
      <c r="E35" s="19">
        <v>0</v>
      </c>
      <c r="F35" s="19">
        <v>0</v>
      </c>
      <c r="G35" s="12"/>
      <c r="H35" s="6" t="s">
        <v>44</v>
      </c>
      <c r="I35" s="40">
        <v>0</v>
      </c>
      <c r="J35" s="40">
        <f t="shared" ref="J35" si="6">LOG10(C35)</f>
        <v>2.4951222374451834</v>
      </c>
      <c r="K35" s="40">
        <v>0</v>
      </c>
      <c r="L35" s="40">
        <v>0</v>
      </c>
      <c r="M35" s="40">
        <v>0</v>
      </c>
    </row>
    <row r="36" spans="1:13" x14ac:dyDescent="0.25">
      <c r="A36" s="6" t="s">
        <v>45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2"/>
      <c r="H36" s="6" t="s">
        <v>45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</row>
    <row r="37" spans="1:13" x14ac:dyDescent="0.25">
      <c r="A37" s="6" t="s">
        <v>46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2"/>
      <c r="H37" s="6" t="s">
        <v>46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</row>
    <row r="38" spans="1:13" x14ac:dyDescent="0.25">
      <c r="A38" s="6" t="s">
        <v>47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2"/>
      <c r="H38" s="6" t="s">
        <v>47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</row>
    <row r="39" spans="1:13" x14ac:dyDescent="0.25">
      <c r="A39" s="6" t="s">
        <v>48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2"/>
      <c r="H39" s="6" t="s">
        <v>48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</row>
    <row r="40" spans="1:13" x14ac:dyDescent="0.25">
      <c r="A40" s="6" t="s">
        <v>49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  <c r="G40" s="12"/>
      <c r="H40" s="6" t="s">
        <v>49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</row>
    <row r="41" spans="1:13" x14ac:dyDescent="0.25">
      <c r="A41" s="6" t="s">
        <v>50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2"/>
      <c r="H41" s="6" t="s">
        <v>50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</row>
    <row r="42" spans="1:13" x14ac:dyDescent="0.25">
      <c r="A42" s="6" t="s">
        <v>51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2"/>
      <c r="H42" s="6" t="s">
        <v>51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</row>
    <row r="43" spans="1:13" x14ac:dyDescent="0.25">
      <c r="A43" s="63" t="s">
        <v>72</v>
      </c>
      <c r="B43" s="19">
        <f>AVERAGE(B33:B42)</f>
        <v>0</v>
      </c>
      <c r="C43" s="19">
        <f>AVERAGE(C33:C42)</f>
        <v>31.269593638841211</v>
      </c>
      <c r="D43" s="19">
        <f>AVERAGE(D33:D42)</f>
        <v>0</v>
      </c>
      <c r="E43" s="19">
        <f>AVERAGE(E33:E42)</f>
        <v>0</v>
      </c>
      <c r="F43" s="19">
        <f>AVERAGE(F33:F42)</f>
        <v>0</v>
      </c>
      <c r="G43" s="12"/>
      <c r="H43" s="63" t="s">
        <v>73</v>
      </c>
      <c r="I43" s="40">
        <f>AVERAGE(I33:I42)</f>
        <v>0</v>
      </c>
      <c r="J43" s="40">
        <f>AVERAGE(J33:J42)</f>
        <v>0.24951222374451834</v>
      </c>
      <c r="K43" s="40">
        <f>AVERAGE(K33:K42)</f>
        <v>0</v>
      </c>
      <c r="L43" s="40">
        <f>AVERAGE(L33:L42)</f>
        <v>0</v>
      </c>
      <c r="M43" s="40">
        <f>AVERAGE(M33:M42)</f>
        <v>0</v>
      </c>
    </row>
    <row r="44" spans="1:13" x14ac:dyDescent="0.25">
      <c r="A44" s="63" t="s">
        <v>31</v>
      </c>
      <c r="B44" s="19">
        <f>STDEV(B33:B42)</f>
        <v>0</v>
      </c>
      <c r="C44" s="19">
        <f>STDEV(C33:C42)</f>
        <v>98.883137406650818</v>
      </c>
      <c r="D44" s="19">
        <f>STDEV(D33:D42)</f>
        <v>0</v>
      </c>
      <c r="E44" s="19">
        <f>STDEV(E33:E42)</f>
        <v>0</v>
      </c>
      <c r="F44" s="19">
        <f>STDEV(F33:F42)</f>
        <v>0</v>
      </c>
      <c r="G44" s="12"/>
      <c r="H44" s="63" t="s">
        <v>31</v>
      </c>
      <c r="I44" s="40">
        <f>STDEV(I33:I42)</f>
        <v>0</v>
      </c>
      <c r="J44" s="40">
        <f>STDEV(J33:J42)</f>
        <v>0.78902693108622457</v>
      </c>
      <c r="K44" s="40">
        <f>STDEV(K33:K42)</f>
        <v>0</v>
      </c>
      <c r="L44" s="40">
        <f>STDEV(L33:L42)</f>
        <v>0</v>
      </c>
      <c r="M44" s="40">
        <f>STDEV(M33:M42)</f>
        <v>0</v>
      </c>
    </row>
    <row r="45" spans="1:13" x14ac:dyDescent="0.25">
      <c r="A45" s="9"/>
      <c r="B45" s="67"/>
      <c r="C45" s="67"/>
      <c r="D45" s="67"/>
      <c r="E45" s="67"/>
      <c r="F45" s="67"/>
      <c r="G45" s="12"/>
      <c r="H45" s="9"/>
      <c r="I45" s="72"/>
      <c r="J45" s="72"/>
      <c r="K45" s="72"/>
      <c r="L45" s="72"/>
      <c r="M45" s="72"/>
    </row>
    <row r="46" spans="1:13" ht="30" customHeight="1" x14ac:dyDescent="0.25">
      <c r="A46" s="18" t="s">
        <v>4</v>
      </c>
      <c r="B46" s="14"/>
      <c r="C46" s="14"/>
      <c r="D46" s="14"/>
      <c r="E46" s="14"/>
      <c r="F46" s="14"/>
      <c r="G46" s="12"/>
      <c r="H46" s="18" t="s">
        <v>4</v>
      </c>
      <c r="I46" s="14"/>
      <c r="J46" s="14"/>
      <c r="K46" s="14"/>
      <c r="L46" s="14"/>
      <c r="M46" s="14"/>
    </row>
    <row r="47" spans="1:13" x14ac:dyDescent="0.25">
      <c r="A47" s="6"/>
      <c r="B47" s="17" t="s">
        <v>15</v>
      </c>
      <c r="C47" s="17" t="s">
        <v>16</v>
      </c>
      <c r="D47" s="17" t="s">
        <v>17</v>
      </c>
      <c r="E47" s="17" t="s">
        <v>18</v>
      </c>
      <c r="F47" s="17" t="s">
        <v>19</v>
      </c>
      <c r="G47" s="12"/>
      <c r="H47" s="6"/>
      <c r="I47" s="17" t="s">
        <v>15</v>
      </c>
      <c r="J47" s="17" t="s">
        <v>16</v>
      </c>
      <c r="K47" s="17" t="s">
        <v>17</v>
      </c>
      <c r="L47" s="17" t="s">
        <v>18</v>
      </c>
      <c r="M47" s="17" t="s">
        <v>19</v>
      </c>
    </row>
    <row r="48" spans="1:13" x14ac:dyDescent="0.25">
      <c r="A48" s="6" t="s">
        <v>42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12"/>
      <c r="H48" s="6" t="s">
        <v>42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</row>
    <row r="49" spans="1:13" x14ac:dyDescent="0.25">
      <c r="A49" s="6" t="s">
        <v>43</v>
      </c>
      <c r="B49" s="7">
        <v>0</v>
      </c>
      <c r="C49" s="7">
        <v>0</v>
      </c>
      <c r="D49" s="7">
        <v>0</v>
      </c>
      <c r="E49" s="7">
        <v>0</v>
      </c>
      <c r="F49" s="19">
        <v>0</v>
      </c>
      <c r="G49" s="12"/>
      <c r="H49" s="6" t="s">
        <v>43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</row>
    <row r="50" spans="1:13" x14ac:dyDescent="0.25">
      <c r="A50" s="6" t="s">
        <v>44</v>
      </c>
      <c r="B50" s="7">
        <v>0</v>
      </c>
      <c r="C50" s="7">
        <v>0</v>
      </c>
      <c r="D50" s="7">
        <v>0</v>
      </c>
      <c r="E50" s="7">
        <v>0</v>
      </c>
      <c r="F50" s="19">
        <v>0</v>
      </c>
      <c r="G50" s="12"/>
      <c r="H50" s="6" t="s">
        <v>44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</row>
    <row r="51" spans="1:13" x14ac:dyDescent="0.25">
      <c r="A51" s="6" t="s">
        <v>45</v>
      </c>
      <c r="B51" s="7">
        <v>0</v>
      </c>
      <c r="C51" s="7">
        <v>0</v>
      </c>
      <c r="D51" s="7">
        <v>0</v>
      </c>
      <c r="E51" s="7">
        <v>0</v>
      </c>
      <c r="F51" s="19">
        <v>0</v>
      </c>
      <c r="G51" s="12"/>
      <c r="H51" s="6" t="s">
        <v>45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</row>
    <row r="52" spans="1:13" x14ac:dyDescent="0.25">
      <c r="A52" s="6" t="s">
        <v>46</v>
      </c>
      <c r="B52" s="7">
        <v>0</v>
      </c>
      <c r="C52" s="7">
        <v>0</v>
      </c>
      <c r="D52" s="7">
        <v>0</v>
      </c>
      <c r="E52" s="19">
        <v>0</v>
      </c>
      <c r="F52" s="19">
        <v>0</v>
      </c>
      <c r="G52" s="12"/>
      <c r="H52" s="6" t="s">
        <v>46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</row>
    <row r="53" spans="1:13" x14ac:dyDescent="0.25">
      <c r="A53" s="6" t="s">
        <v>47</v>
      </c>
      <c r="B53" s="7">
        <v>0</v>
      </c>
      <c r="C53" s="7">
        <v>0</v>
      </c>
      <c r="D53" s="7">
        <v>0</v>
      </c>
      <c r="E53" s="19">
        <v>0</v>
      </c>
      <c r="F53" s="19">
        <v>0</v>
      </c>
      <c r="G53" s="12"/>
      <c r="H53" s="6" t="s">
        <v>47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</row>
    <row r="54" spans="1:13" x14ac:dyDescent="0.25">
      <c r="A54" s="6" t="s">
        <v>48</v>
      </c>
      <c r="B54" s="7">
        <v>0</v>
      </c>
      <c r="C54" s="7">
        <v>0</v>
      </c>
      <c r="D54" s="7">
        <v>0</v>
      </c>
      <c r="E54" s="19">
        <v>0</v>
      </c>
      <c r="F54" s="19">
        <v>0</v>
      </c>
      <c r="G54" s="12"/>
      <c r="H54" s="6" t="s">
        <v>48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</row>
    <row r="55" spans="1:13" x14ac:dyDescent="0.25">
      <c r="A55" s="6" t="s">
        <v>49</v>
      </c>
      <c r="B55" s="7">
        <v>0</v>
      </c>
      <c r="C55" s="7">
        <v>0</v>
      </c>
      <c r="D55" s="7">
        <v>0</v>
      </c>
      <c r="E55" s="19">
        <v>0</v>
      </c>
      <c r="F55" s="19">
        <v>0</v>
      </c>
      <c r="G55" s="12"/>
      <c r="H55" s="6" t="s">
        <v>49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</row>
    <row r="56" spans="1:13" x14ac:dyDescent="0.25">
      <c r="A56" s="6" t="s">
        <v>50</v>
      </c>
      <c r="B56" s="7">
        <v>0</v>
      </c>
      <c r="C56" s="7">
        <v>0</v>
      </c>
      <c r="D56" s="7">
        <v>0</v>
      </c>
      <c r="E56" s="19">
        <v>0</v>
      </c>
      <c r="F56" s="19">
        <v>0</v>
      </c>
      <c r="G56" s="12"/>
      <c r="H56" s="6" t="s">
        <v>50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</row>
    <row r="57" spans="1:13" x14ac:dyDescent="0.25">
      <c r="A57" s="6" t="s">
        <v>51</v>
      </c>
      <c r="B57" s="7">
        <v>0</v>
      </c>
      <c r="C57" s="7">
        <v>0</v>
      </c>
      <c r="D57" s="7">
        <v>0</v>
      </c>
      <c r="E57" s="19">
        <v>0</v>
      </c>
      <c r="F57" s="19">
        <v>0</v>
      </c>
      <c r="G57" s="13"/>
      <c r="H57" s="6" t="s">
        <v>51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</row>
    <row r="58" spans="1:13" x14ac:dyDescent="0.25">
      <c r="A58" s="63" t="s">
        <v>72</v>
      </c>
      <c r="B58" s="19">
        <f>AVERAGE(B48:B57)</f>
        <v>0</v>
      </c>
      <c r="C58" s="19">
        <f>AVERAGE(C48:C57)</f>
        <v>0</v>
      </c>
      <c r="D58" s="19">
        <f>AVERAGE(D48:D57)</f>
        <v>0</v>
      </c>
      <c r="E58" s="19">
        <f>AVERAGE(E48:E57)</f>
        <v>0</v>
      </c>
      <c r="F58" s="19">
        <f>AVERAGE(F48:F57)</f>
        <v>0</v>
      </c>
      <c r="G58" s="13"/>
      <c r="H58" s="63" t="s">
        <v>73</v>
      </c>
      <c r="I58" s="40">
        <f>AVERAGE(I48:I57)</f>
        <v>0</v>
      </c>
      <c r="J58" s="40">
        <f>AVERAGE(J48:J57)</f>
        <v>0</v>
      </c>
      <c r="K58" s="40">
        <f>AVERAGE(K48:K57)</f>
        <v>0</v>
      </c>
      <c r="L58" s="40">
        <f>AVERAGE(L48:L57)</f>
        <v>0</v>
      </c>
      <c r="M58" s="40">
        <f>AVERAGE(M48:M57)</f>
        <v>0</v>
      </c>
    </row>
    <row r="59" spans="1:13" x14ac:dyDescent="0.25">
      <c r="A59" s="63" t="s">
        <v>31</v>
      </c>
      <c r="B59" s="19">
        <f>STDEV(B48:B57)</f>
        <v>0</v>
      </c>
      <c r="C59" s="19">
        <f>STDEV(C48:C57)</f>
        <v>0</v>
      </c>
      <c r="D59" s="19">
        <f>STDEV(D48:D57)</f>
        <v>0</v>
      </c>
      <c r="E59" s="19">
        <f>STDEV(E48:E57)</f>
        <v>0</v>
      </c>
      <c r="F59" s="19">
        <f>STDEV(F48:F57)</f>
        <v>0</v>
      </c>
      <c r="G59" s="13"/>
      <c r="H59" s="63" t="s">
        <v>31</v>
      </c>
      <c r="I59" s="40">
        <f>STDEV(I48:I57)</f>
        <v>0</v>
      </c>
      <c r="J59" s="40">
        <f>STDEV(J48:J57)</f>
        <v>0</v>
      </c>
      <c r="K59" s="40">
        <f>STDEV(K48:K57)</f>
        <v>0</v>
      </c>
      <c r="L59" s="40">
        <f>STDEV(L48:L57)</f>
        <v>0</v>
      </c>
      <c r="M59" s="40">
        <f>STDEV(M48:M57)</f>
        <v>0</v>
      </c>
    </row>
    <row r="60" spans="1:13" x14ac:dyDescent="0.25">
      <c r="A60" s="8"/>
      <c r="B60" s="68"/>
      <c r="C60" s="11"/>
      <c r="D60" s="11"/>
      <c r="E60" s="11"/>
      <c r="F60" s="13"/>
      <c r="G60" s="13"/>
      <c r="H60" s="8"/>
      <c r="I60" s="68"/>
      <c r="J60" s="11"/>
      <c r="K60" s="11"/>
      <c r="L60" s="11"/>
      <c r="M60" s="13"/>
    </row>
    <row r="61" spans="1:13" ht="30" customHeight="1" x14ac:dyDescent="0.25">
      <c r="A61" s="51" t="s">
        <v>12</v>
      </c>
      <c r="B61" s="14"/>
      <c r="C61" s="14"/>
      <c r="D61" s="14"/>
      <c r="E61" s="14"/>
      <c r="F61" s="14"/>
      <c r="G61" s="13"/>
      <c r="H61" s="51" t="s">
        <v>12</v>
      </c>
      <c r="I61" s="14"/>
      <c r="J61" s="14"/>
      <c r="K61" s="14"/>
      <c r="L61" s="14"/>
      <c r="M61" s="14"/>
    </row>
    <row r="62" spans="1:13" x14ac:dyDescent="0.25">
      <c r="A62" s="6"/>
      <c r="B62" s="17" t="s">
        <v>15</v>
      </c>
      <c r="C62" s="17" t="s">
        <v>16</v>
      </c>
      <c r="D62" s="17" t="s">
        <v>17</v>
      </c>
      <c r="E62" s="17" t="s">
        <v>18</v>
      </c>
      <c r="F62" s="17" t="s">
        <v>19</v>
      </c>
      <c r="G62" s="13"/>
      <c r="H62" s="6"/>
      <c r="I62" s="17" t="s">
        <v>15</v>
      </c>
      <c r="J62" s="17" t="s">
        <v>16</v>
      </c>
      <c r="K62" s="17" t="s">
        <v>17</v>
      </c>
      <c r="L62" s="17" t="s">
        <v>18</v>
      </c>
      <c r="M62" s="17" t="s">
        <v>19</v>
      </c>
    </row>
    <row r="63" spans="1:13" x14ac:dyDescent="0.25">
      <c r="A63" s="6" t="s">
        <v>42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13"/>
      <c r="H63" s="6" t="s">
        <v>42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</row>
    <row r="64" spans="1:13" x14ac:dyDescent="0.25">
      <c r="A64" s="6" t="s">
        <v>43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13"/>
      <c r="H64" s="6" t="s">
        <v>43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</row>
    <row r="65" spans="1:13" x14ac:dyDescent="0.25">
      <c r="A65" s="6" t="s">
        <v>44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13"/>
      <c r="H65" s="6" t="s">
        <v>44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</row>
    <row r="66" spans="1:13" x14ac:dyDescent="0.25">
      <c r="A66" s="6" t="s">
        <v>45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H66" s="6" t="s">
        <v>45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</row>
    <row r="67" spans="1:13" x14ac:dyDescent="0.25">
      <c r="A67" s="6" t="s">
        <v>46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H67" s="6" t="s">
        <v>46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</row>
    <row r="68" spans="1:13" x14ac:dyDescent="0.25">
      <c r="A68" s="6" t="s">
        <v>47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H68" s="6" t="s">
        <v>47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</row>
    <row r="69" spans="1:13" x14ac:dyDescent="0.25">
      <c r="A69" s="6" t="s">
        <v>48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H69" s="6" t="s">
        <v>48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</row>
    <row r="70" spans="1:13" x14ac:dyDescent="0.25">
      <c r="A70" s="6" t="s">
        <v>49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H70" s="6" t="s">
        <v>49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</row>
    <row r="71" spans="1:13" x14ac:dyDescent="0.25">
      <c r="A71" s="6" t="s">
        <v>50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H71" s="6" t="s">
        <v>50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</row>
    <row r="72" spans="1:13" x14ac:dyDescent="0.25">
      <c r="A72" s="6" t="s">
        <v>51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H72" s="6" t="s">
        <v>51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</row>
    <row r="73" spans="1:13" x14ac:dyDescent="0.25">
      <c r="A73" s="63" t="s">
        <v>72</v>
      </c>
      <c r="B73" s="19">
        <f>AVERAGE(B63:B72)</f>
        <v>0</v>
      </c>
      <c r="C73" s="19">
        <f>AVERAGE(C63:C72)</f>
        <v>0</v>
      </c>
      <c r="D73" s="19">
        <f>AVERAGE(D63:D72)</f>
        <v>0</v>
      </c>
      <c r="E73" s="19">
        <f>AVERAGE(E63:E72)</f>
        <v>0</v>
      </c>
      <c r="F73" s="19">
        <f>AVERAGE(F63:F72)</f>
        <v>0</v>
      </c>
      <c r="H73" s="63" t="s">
        <v>73</v>
      </c>
      <c r="I73" s="40">
        <f>AVERAGE(I63:I72)</f>
        <v>0</v>
      </c>
      <c r="J73" s="40">
        <f>AVERAGE(J63:J72)</f>
        <v>0</v>
      </c>
      <c r="K73" s="40">
        <f>AVERAGE(K63:K72)</f>
        <v>0</v>
      </c>
      <c r="L73" s="40">
        <f>AVERAGE(L63:L72)</f>
        <v>0</v>
      </c>
      <c r="M73" s="40">
        <f>AVERAGE(M63:M72)</f>
        <v>0</v>
      </c>
    </row>
    <row r="74" spans="1:13" x14ac:dyDescent="0.25">
      <c r="A74" s="63" t="s">
        <v>31</v>
      </c>
      <c r="B74" s="19">
        <f>STDEV(B63:B72)</f>
        <v>0</v>
      </c>
      <c r="C74" s="19">
        <f>STDEV(C63:C72)</f>
        <v>0</v>
      </c>
      <c r="D74" s="19">
        <f>STDEV(D63:D72)</f>
        <v>0</v>
      </c>
      <c r="E74" s="19">
        <f>STDEV(E63:E72)</f>
        <v>0</v>
      </c>
      <c r="F74" s="19">
        <f>STDEV(F63:F72)</f>
        <v>0</v>
      </c>
      <c r="H74" s="63" t="s">
        <v>31</v>
      </c>
      <c r="I74" s="40">
        <f>STDEV(I63:I72)</f>
        <v>0</v>
      </c>
      <c r="J74" s="40">
        <f>STDEV(J63:J72)</f>
        <v>0</v>
      </c>
      <c r="K74" s="40">
        <f>STDEV(K63:K72)</f>
        <v>0</v>
      </c>
      <c r="L74" s="40">
        <f>STDEV(L63:L72)</f>
        <v>0</v>
      </c>
      <c r="M74" s="40">
        <f>STDEV(M63:M72)</f>
        <v>0</v>
      </c>
    </row>
    <row r="75" spans="1:13" x14ac:dyDescent="0.25">
      <c r="B75" s="69"/>
      <c r="C75" s="69"/>
      <c r="D75" s="69"/>
      <c r="E75" s="69"/>
      <c r="F75" s="69"/>
      <c r="I75" s="69"/>
      <c r="J75" s="69"/>
      <c r="K75" s="69"/>
      <c r="L75" s="69"/>
      <c r="M75" s="69"/>
    </row>
    <row r="76" spans="1:13" ht="30" customHeight="1" x14ac:dyDescent="0.25">
      <c r="A76" s="51" t="s">
        <v>13</v>
      </c>
      <c r="B76" s="14"/>
      <c r="C76" s="14"/>
      <c r="D76" s="14"/>
      <c r="E76" s="14"/>
      <c r="F76" s="14"/>
      <c r="H76" s="51" t="s">
        <v>13</v>
      </c>
      <c r="I76" s="14"/>
      <c r="J76" s="14"/>
      <c r="K76" s="14"/>
      <c r="L76" s="14"/>
      <c r="M76" s="14"/>
    </row>
    <row r="77" spans="1:13" x14ac:dyDescent="0.25">
      <c r="A77" s="6"/>
      <c r="B77" s="17" t="s">
        <v>15</v>
      </c>
      <c r="C77" s="17" t="s">
        <v>16</v>
      </c>
      <c r="D77" s="17" t="s">
        <v>17</v>
      </c>
      <c r="E77" s="17" t="s">
        <v>18</v>
      </c>
      <c r="F77" s="17" t="s">
        <v>19</v>
      </c>
      <c r="H77" s="52"/>
      <c r="I77" s="17" t="s">
        <v>15</v>
      </c>
      <c r="J77" s="17" t="s">
        <v>16</v>
      </c>
      <c r="K77" s="17" t="s">
        <v>17</v>
      </c>
      <c r="L77" s="17" t="s">
        <v>18</v>
      </c>
      <c r="M77" s="17" t="s">
        <v>19</v>
      </c>
    </row>
    <row r="78" spans="1:13" x14ac:dyDescent="0.25">
      <c r="A78" s="6" t="s">
        <v>42</v>
      </c>
      <c r="B78" s="19">
        <v>0</v>
      </c>
      <c r="C78" s="19">
        <v>0</v>
      </c>
      <c r="D78" s="19">
        <v>4454.6202639192588</v>
      </c>
      <c r="E78" s="19">
        <v>9053.1042210308169</v>
      </c>
      <c r="F78" s="19">
        <v>2088714.9914369362</v>
      </c>
      <c r="H78" s="6" t="s">
        <v>42</v>
      </c>
      <c r="I78" s="40">
        <v>0</v>
      </c>
      <c r="J78" s="40">
        <v>0</v>
      </c>
      <c r="K78" s="40">
        <f t="shared" ref="K78:K87" si="7">LOG10(D78)</f>
        <v>3.6488106883249767</v>
      </c>
      <c r="L78" s="40">
        <f t="shared" ref="L78:L87" si="8">LOG10(E78)</f>
        <v>3.9567975200786627</v>
      </c>
      <c r="M78" s="40">
        <f t="shared" ref="M78:M87" si="9">LOG10(F78)</f>
        <v>6.3198791838335016</v>
      </c>
    </row>
    <row r="79" spans="1:13" x14ac:dyDescent="0.25">
      <c r="A79" s="6" t="s">
        <v>43</v>
      </c>
      <c r="B79" s="19">
        <v>0</v>
      </c>
      <c r="C79" s="19">
        <v>0</v>
      </c>
      <c r="D79" s="19">
        <v>20564.558334988225</v>
      </c>
      <c r="E79" s="19">
        <v>94820.741442092447</v>
      </c>
      <c r="F79" s="19">
        <v>557.40434603266476</v>
      </c>
      <c r="H79" s="6" t="s">
        <v>43</v>
      </c>
      <c r="I79" s="40">
        <v>0</v>
      </c>
      <c r="J79" s="40">
        <v>0</v>
      </c>
      <c r="K79" s="40">
        <f t="shared" si="7"/>
        <v>4.3131193866029269</v>
      </c>
      <c r="L79" s="40">
        <f t="shared" si="8"/>
        <v>4.9769033469220902</v>
      </c>
      <c r="M79" s="40">
        <f t="shared" si="9"/>
        <v>2.7461703505463673</v>
      </c>
    </row>
    <row r="80" spans="1:13" x14ac:dyDescent="0.25">
      <c r="A80" s="6" t="s">
        <v>44</v>
      </c>
      <c r="B80" s="19">
        <v>0</v>
      </c>
      <c r="C80" s="19">
        <v>0</v>
      </c>
      <c r="D80" s="19">
        <v>669134.7876055357</v>
      </c>
      <c r="E80" s="19">
        <v>1842987.6309061712</v>
      </c>
      <c r="F80" s="19">
        <v>91.230717966908188</v>
      </c>
      <c r="H80" s="6" t="s">
        <v>44</v>
      </c>
      <c r="I80" s="40">
        <v>0</v>
      </c>
      <c r="J80" s="40">
        <v>0</v>
      </c>
      <c r="K80" s="40">
        <f t="shared" si="7"/>
        <v>5.8255136089743189</v>
      </c>
      <c r="L80" s="40">
        <f t="shared" si="8"/>
        <v>6.2655224204891651</v>
      </c>
      <c r="M80" s="40">
        <f t="shared" si="9"/>
        <v>1.9601410926851195</v>
      </c>
    </row>
    <row r="81" spans="1:13" x14ac:dyDescent="0.25">
      <c r="A81" s="6" t="s">
        <v>45</v>
      </c>
      <c r="B81" s="19">
        <v>0</v>
      </c>
      <c r="C81" s="19">
        <v>0</v>
      </c>
      <c r="D81" s="19">
        <v>3045.5207494082533</v>
      </c>
      <c r="E81" s="19">
        <v>11471.002708178707</v>
      </c>
      <c r="F81" s="19">
        <v>22141.862445236686</v>
      </c>
      <c r="H81" s="6" t="s">
        <v>45</v>
      </c>
      <c r="I81" s="40">
        <v>0</v>
      </c>
      <c r="J81" s="40">
        <v>0</v>
      </c>
      <c r="K81" s="40">
        <f t="shared" si="7"/>
        <v>3.4836615627350955</v>
      </c>
      <c r="L81" s="40">
        <f t="shared" si="8"/>
        <v>4.059601382294959</v>
      </c>
      <c r="M81" s="40">
        <f t="shared" si="9"/>
        <v>4.3452141484157982</v>
      </c>
    </row>
    <row r="82" spans="1:13" x14ac:dyDescent="0.25">
      <c r="A82" s="6" t="s">
        <v>46</v>
      </c>
      <c r="B82" s="19">
        <v>0</v>
      </c>
      <c r="C82" s="19">
        <v>0</v>
      </c>
      <c r="D82" s="19">
        <v>22010.288557684726</v>
      </c>
      <c r="E82" s="19">
        <v>109662.30411743572</v>
      </c>
      <c r="F82" s="19">
        <v>241128.45110838156</v>
      </c>
      <c r="H82" s="6" t="s">
        <v>46</v>
      </c>
      <c r="I82" s="40">
        <v>0</v>
      </c>
      <c r="J82" s="40">
        <v>0</v>
      </c>
      <c r="K82" s="40">
        <f t="shared" si="7"/>
        <v>4.3426257362466103</v>
      </c>
      <c r="L82" s="40">
        <f t="shared" si="8"/>
        <v>5.0400573666156312</v>
      </c>
      <c r="M82" s="40">
        <f t="shared" si="9"/>
        <v>5.3822484564595134</v>
      </c>
    </row>
    <row r="83" spans="1:13" x14ac:dyDescent="0.25">
      <c r="A83" s="6" t="s">
        <v>47</v>
      </c>
      <c r="B83" s="19">
        <v>0</v>
      </c>
      <c r="C83" s="19">
        <v>0</v>
      </c>
      <c r="D83" s="19">
        <v>14708.66858252418</v>
      </c>
      <c r="E83" s="19">
        <v>24241.854033019546</v>
      </c>
      <c r="F83" s="19">
        <v>64.422573613098749</v>
      </c>
      <c r="H83" s="6" t="s">
        <v>47</v>
      </c>
      <c r="I83" s="40">
        <v>0</v>
      </c>
      <c r="J83" s="40">
        <v>0</v>
      </c>
      <c r="K83" s="40">
        <f t="shared" si="7"/>
        <v>4.1675733625009892</v>
      </c>
      <c r="L83" s="40">
        <f t="shared" si="8"/>
        <v>4.3845658318935019</v>
      </c>
      <c r="M83" s="40">
        <f t="shared" si="9"/>
        <v>1.8090380704315376</v>
      </c>
    </row>
    <row r="84" spans="1:13" x14ac:dyDescent="0.25">
      <c r="A84" s="6" t="s">
        <v>48</v>
      </c>
      <c r="B84" s="19">
        <v>0</v>
      </c>
      <c r="C84" s="19">
        <v>0</v>
      </c>
      <c r="D84" s="19">
        <v>28617.031195627533</v>
      </c>
      <c r="E84" s="19">
        <v>830.98689040481895</v>
      </c>
      <c r="F84" s="19">
        <v>6511.6015948268878</v>
      </c>
      <c r="H84" s="6" t="s">
        <v>48</v>
      </c>
      <c r="I84" s="40">
        <v>0</v>
      </c>
      <c r="J84" s="40">
        <v>0</v>
      </c>
      <c r="K84" s="40">
        <f t="shared" si="7"/>
        <v>4.4566245769347992</v>
      </c>
      <c r="L84" s="40">
        <f t="shared" si="8"/>
        <v>2.9195941724366303</v>
      </c>
      <c r="M84" s="40">
        <f t="shared" si="9"/>
        <v>3.8136878208643585</v>
      </c>
    </row>
    <row r="85" spans="1:13" x14ac:dyDescent="0.25">
      <c r="A85" s="6" t="s">
        <v>49</v>
      </c>
      <c r="B85" s="19">
        <v>0</v>
      </c>
      <c r="C85" s="19">
        <v>0</v>
      </c>
      <c r="D85" s="19">
        <v>355906.81874841353</v>
      </c>
      <c r="E85" s="19">
        <v>597414.64448707085</v>
      </c>
      <c r="F85" s="19">
        <v>12070.311825498096</v>
      </c>
      <c r="H85" s="6" t="s">
        <v>49</v>
      </c>
      <c r="I85" s="40">
        <v>0</v>
      </c>
      <c r="J85" s="40">
        <v>0</v>
      </c>
      <c r="K85" s="40">
        <f t="shared" si="7"/>
        <v>5.5513363086457153</v>
      </c>
      <c r="L85" s="40">
        <f t="shared" si="8"/>
        <v>5.7762758643042202</v>
      </c>
      <c r="M85" s="40">
        <f t="shared" si="9"/>
        <v>4.081718489844147</v>
      </c>
    </row>
    <row r="86" spans="1:13" x14ac:dyDescent="0.25">
      <c r="A86" s="6" t="s">
        <v>50</v>
      </c>
      <c r="B86" s="19">
        <v>0</v>
      </c>
      <c r="C86" s="19">
        <v>0</v>
      </c>
      <c r="D86" s="19">
        <v>299131.42874191707</v>
      </c>
      <c r="E86" s="19">
        <v>138553.35411066111</v>
      </c>
      <c r="F86" s="19">
        <v>0</v>
      </c>
      <c r="H86" s="6" t="s">
        <v>50</v>
      </c>
      <c r="I86" s="40">
        <v>0</v>
      </c>
      <c r="J86" s="40">
        <v>0</v>
      </c>
      <c r="K86" s="40">
        <f t="shared" si="7"/>
        <v>5.4758620453018558</v>
      </c>
      <c r="L86" s="40">
        <f t="shared" si="8"/>
        <v>5.1416170436810082</v>
      </c>
      <c r="M86" s="40">
        <v>0</v>
      </c>
    </row>
    <row r="87" spans="1:13" x14ac:dyDescent="0.25">
      <c r="A87" s="6" t="s">
        <v>51</v>
      </c>
      <c r="B87" s="19">
        <v>0</v>
      </c>
      <c r="C87" s="19">
        <v>213.91905189120661</v>
      </c>
      <c r="D87" s="19">
        <v>1031806.0206596931</v>
      </c>
      <c r="E87" s="19">
        <v>1066573.6920943907</v>
      </c>
      <c r="F87" s="19">
        <v>18868094.418500159</v>
      </c>
      <c r="H87" s="6" t="s">
        <v>51</v>
      </c>
      <c r="I87" s="40">
        <v>0</v>
      </c>
      <c r="J87" s="40">
        <f t="shared" ref="J87" si="10">LOG10(C87)</f>
        <v>2.33024946508933</v>
      </c>
      <c r="K87" s="40">
        <f t="shared" si="7"/>
        <v>6.0135980576831063</v>
      </c>
      <c r="L87" s="40">
        <f t="shared" si="8"/>
        <v>6.0279908672531546</v>
      </c>
      <c r="M87" s="40">
        <f t="shared" si="9"/>
        <v>7.2757280408475147</v>
      </c>
    </row>
    <row r="88" spans="1:13" x14ac:dyDescent="0.25">
      <c r="A88" s="63" t="s">
        <v>72</v>
      </c>
      <c r="B88" s="19">
        <f>AVERAGE(B78:B87)</f>
        <v>0</v>
      </c>
      <c r="C88" s="19">
        <f>AVERAGE(C78:C87)</f>
        <v>21.39190518912066</v>
      </c>
      <c r="D88" s="19">
        <f>AVERAGE(D78:D87)</f>
        <v>244937.97434397117</v>
      </c>
      <c r="E88" s="19">
        <f>AVERAGE(E78:E87)</f>
        <v>389560.93150104559</v>
      </c>
      <c r="F88" s="19">
        <f>AVERAGE(F78:F87)</f>
        <v>2123937.469454865</v>
      </c>
      <c r="H88" s="63" t="s">
        <v>73</v>
      </c>
      <c r="I88" s="40">
        <f>AVERAGE(I78:I87)</f>
        <v>0</v>
      </c>
      <c r="J88" s="40">
        <f t="shared" ref="J88:M88" si="11">AVERAGE(J78:J87)</f>
        <v>0.23302494650893299</v>
      </c>
      <c r="K88" s="40">
        <f t="shared" si="11"/>
        <v>4.7278725333950398</v>
      </c>
      <c r="L88" s="40">
        <f t="shared" si="11"/>
        <v>4.8548925815969017</v>
      </c>
      <c r="M88" s="40">
        <f t="shared" si="11"/>
        <v>3.7733825653927857</v>
      </c>
    </row>
    <row r="89" spans="1:13" x14ac:dyDescent="0.25">
      <c r="A89" s="63" t="s">
        <v>31</v>
      </c>
      <c r="B89" s="19">
        <f>STDEV(B78:B87)</f>
        <v>0</v>
      </c>
      <c r="C89" s="19">
        <f>STDEV(C78:C87)</f>
        <v>67.647143887996293</v>
      </c>
      <c r="D89" s="19">
        <f>STDEV(D78:D87)</f>
        <v>354422.83957241633</v>
      </c>
      <c r="E89" s="19">
        <f>STDEV(E78:E87)</f>
        <v>615947.83678685152</v>
      </c>
      <c r="F89" s="19">
        <f>STDEV(F78:F87)</f>
        <v>5919041.1682965942</v>
      </c>
      <c r="H89" s="63" t="s">
        <v>31</v>
      </c>
      <c r="I89" s="40">
        <f>STDEV(I78:I87)</f>
        <v>0</v>
      </c>
      <c r="J89" s="40">
        <f>STDEV(J78:J87)</f>
        <v>0.73688958260713044</v>
      </c>
      <c r="K89" s="40">
        <f>STDEV(K78:K87)</f>
        <v>0.91383612930141744</v>
      </c>
      <c r="L89" s="40">
        <f>STDEV(L78:L87)</f>
        <v>1.0409406451567655</v>
      </c>
      <c r="M89" s="40">
        <f>STDEV(M78:M87)</f>
        <v>2.2161849120666353</v>
      </c>
    </row>
    <row r="90" spans="1:13" x14ac:dyDescent="0.25">
      <c r="B90" s="69"/>
      <c r="C90" s="69"/>
      <c r="D90" s="69"/>
      <c r="E90" s="69"/>
      <c r="F90" s="69"/>
      <c r="I90" s="69"/>
      <c r="J90" s="69"/>
      <c r="K90" s="69"/>
      <c r="L90" s="69"/>
      <c r="M90" s="69"/>
    </row>
    <row r="91" spans="1:13" ht="30" customHeight="1" x14ac:dyDescent="0.25">
      <c r="A91" s="51" t="s">
        <v>14</v>
      </c>
      <c r="B91" s="14"/>
      <c r="C91" s="14"/>
      <c r="D91" s="14"/>
      <c r="E91" s="14"/>
      <c r="F91" s="14"/>
      <c r="H91" s="51" t="s">
        <v>14</v>
      </c>
      <c r="I91" s="14"/>
      <c r="J91" s="14"/>
      <c r="K91" s="14"/>
      <c r="L91" s="14"/>
      <c r="M91" s="14"/>
    </row>
    <row r="92" spans="1:13" x14ac:dyDescent="0.25">
      <c r="A92" s="6"/>
      <c r="B92" s="17" t="s">
        <v>15</v>
      </c>
      <c r="C92" s="17" t="s">
        <v>16</v>
      </c>
      <c r="D92" s="17" t="s">
        <v>17</v>
      </c>
      <c r="E92" s="17" t="s">
        <v>18</v>
      </c>
      <c r="F92" s="17" t="s">
        <v>19</v>
      </c>
      <c r="H92" s="6"/>
      <c r="I92" s="17" t="s">
        <v>15</v>
      </c>
      <c r="J92" s="17" t="s">
        <v>16</v>
      </c>
      <c r="K92" s="17" t="s">
        <v>17</v>
      </c>
      <c r="L92" s="17" t="s">
        <v>18</v>
      </c>
      <c r="M92" s="17" t="s">
        <v>19</v>
      </c>
    </row>
    <row r="93" spans="1:13" x14ac:dyDescent="0.25">
      <c r="A93" s="6" t="s">
        <v>42</v>
      </c>
      <c r="B93" s="7">
        <v>0</v>
      </c>
      <c r="C93" s="7">
        <v>0</v>
      </c>
      <c r="D93" s="7">
        <v>0</v>
      </c>
      <c r="E93" s="19">
        <v>0</v>
      </c>
      <c r="F93" s="7">
        <v>0</v>
      </c>
      <c r="H93" s="6" t="s">
        <v>42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</row>
    <row r="94" spans="1:13" x14ac:dyDescent="0.25">
      <c r="A94" s="6" t="s">
        <v>43</v>
      </c>
      <c r="B94" s="7">
        <v>0</v>
      </c>
      <c r="C94" s="7">
        <v>0</v>
      </c>
      <c r="D94" s="7">
        <v>0</v>
      </c>
      <c r="E94" s="19">
        <v>0</v>
      </c>
      <c r="F94" s="7">
        <v>0</v>
      </c>
      <c r="H94" s="6" t="s">
        <v>43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</row>
    <row r="95" spans="1:13" x14ac:dyDescent="0.25">
      <c r="A95" s="6" t="s">
        <v>44</v>
      </c>
      <c r="B95" s="7">
        <v>0</v>
      </c>
      <c r="C95" s="7">
        <v>0</v>
      </c>
      <c r="D95" s="7">
        <v>0</v>
      </c>
      <c r="E95" s="19">
        <v>0</v>
      </c>
      <c r="F95" s="7">
        <v>0</v>
      </c>
      <c r="H95" s="6" t="s">
        <v>44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</row>
    <row r="96" spans="1:13" x14ac:dyDescent="0.25">
      <c r="A96" s="6" t="s">
        <v>45</v>
      </c>
      <c r="B96" s="7">
        <v>0</v>
      </c>
      <c r="C96" s="7">
        <v>0</v>
      </c>
      <c r="D96" s="7">
        <v>0</v>
      </c>
      <c r="E96" s="19">
        <v>0</v>
      </c>
      <c r="F96" s="7">
        <v>0</v>
      </c>
      <c r="H96" s="6" t="s">
        <v>45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</row>
    <row r="97" spans="1:13" x14ac:dyDescent="0.25">
      <c r="A97" s="6" t="s">
        <v>46</v>
      </c>
      <c r="B97" s="7">
        <v>0</v>
      </c>
      <c r="C97" s="7">
        <v>0</v>
      </c>
      <c r="D97" s="7">
        <v>0</v>
      </c>
      <c r="E97" s="19">
        <v>0</v>
      </c>
      <c r="F97" s="7">
        <v>0</v>
      </c>
      <c r="H97" s="6" t="s">
        <v>46</v>
      </c>
      <c r="I97" s="40">
        <v>0</v>
      </c>
      <c r="J97" s="40">
        <v>0</v>
      </c>
      <c r="K97" s="40">
        <v>0</v>
      </c>
      <c r="L97" s="40">
        <v>0</v>
      </c>
      <c r="M97" s="40">
        <v>0</v>
      </c>
    </row>
    <row r="98" spans="1:13" x14ac:dyDescent="0.25">
      <c r="A98" s="6" t="s">
        <v>47</v>
      </c>
      <c r="B98" s="7">
        <v>0</v>
      </c>
      <c r="C98" s="7">
        <v>0</v>
      </c>
      <c r="D98" s="7">
        <v>0</v>
      </c>
      <c r="E98" s="19">
        <v>0</v>
      </c>
      <c r="F98" s="7">
        <v>0</v>
      </c>
      <c r="H98" s="6" t="s">
        <v>47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</row>
    <row r="99" spans="1:13" x14ac:dyDescent="0.25">
      <c r="A99" s="6" t="s">
        <v>48</v>
      </c>
      <c r="B99" s="7">
        <v>0</v>
      </c>
      <c r="C99" s="7">
        <v>0</v>
      </c>
      <c r="D99" s="7">
        <v>0</v>
      </c>
      <c r="E99" s="19">
        <v>0</v>
      </c>
      <c r="F99" s="7">
        <v>0</v>
      </c>
      <c r="H99" s="6" t="s">
        <v>48</v>
      </c>
      <c r="I99" s="40">
        <v>0</v>
      </c>
      <c r="J99" s="40">
        <v>0</v>
      </c>
      <c r="K99" s="40">
        <v>0</v>
      </c>
      <c r="L99" s="40">
        <v>0</v>
      </c>
      <c r="M99" s="40">
        <v>0</v>
      </c>
    </row>
    <row r="100" spans="1:13" x14ac:dyDescent="0.25">
      <c r="A100" s="6" t="s">
        <v>49</v>
      </c>
      <c r="B100" s="7">
        <v>0</v>
      </c>
      <c r="C100" s="7">
        <v>0</v>
      </c>
      <c r="D100" s="7">
        <v>0</v>
      </c>
      <c r="E100" s="19">
        <v>0</v>
      </c>
      <c r="F100" s="7">
        <v>0</v>
      </c>
      <c r="H100" s="6" t="s">
        <v>49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</row>
    <row r="101" spans="1:13" x14ac:dyDescent="0.25">
      <c r="A101" s="6" t="s">
        <v>50</v>
      </c>
      <c r="B101" s="7">
        <v>0</v>
      </c>
      <c r="C101" s="7">
        <v>0</v>
      </c>
      <c r="D101" s="7">
        <v>0</v>
      </c>
      <c r="E101" s="19">
        <v>0</v>
      </c>
      <c r="F101" s="7">
        <v>0</v>
      </c>
      <c r="H101" s="6" t="s">
        <v>50</v>
      </c>
      <c r="I101" s="40">
        <v>0</v>
      </c>
      <c r="J101" s="40">
        <v>0</v>
      </c>
      <c r="K101" s="40">
        <v>0</v>
      </c>
      <c r="L101" s="40">
        <v>0</v>
      </c>
      <c r="M101" s="40">
        <v>0</v>
      </c>
    </row>
    <row r="102" spans="1:13" x14ac:dyDescent="0.25">
      <c r="A102" s="6" t="s">
        <v>51</v>
      </c>
      <c r="B102" s="7">
        <v>0</v>
      </c>
      <c r="C102" s="7">
        <v>0</v>
      </c>
      <c r="D102" s="7">
        <v>0</v>
      </c>
      <c r="E102" s="19">
        <v>0</v>
      </c>
      <c r="F102" s="7">
        <v>0</v>
      </c>
      <c r="H102" s="6" t="s">
        <v>51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</row>
    <row r="103" spans="1:13" x14ac:dyDescent="0.25">
      <c r="A103" s="63" t="s">
        <v>72</v>
      </c>
      <c r="B103" s="19">
        <f>AVERAGE(B93:B102)</f>
        <v>0</v>
      </c>
      <c r="C103" s="19">
        <f>AVERAGE(C93:C102)</f>
        <v>0</v>
      </c>
      <c r="D103" s="19">
        <f>AVERAGE(D93:D102)</f>
        <v>0</v>
      </c>
      <c r="E103" s="19">
        <f>AVERAGE(E93:E102)</f>
        <v>0</v>
      </c>
      <c r="F103" s="19">
        <f>AVERAGE(F93:F102)</f>
        <v>0</v>
      </c>
      <c r="H103" s="63" t="s">
        <v>73</v>
      </c>
      <c r="I103" s="40">
        <f>AVERAGE(I93:I102)</f>
        <v>0</v>
      </c>
      <c r="J103" s="40">
        <f>AVERAGE(J93:J102)</f>
        <v>0</v>
      </c>
      <c r="K103" s="40">
        <f>AVERAGE(K93:K102)</f>
        <v>0</v>
      </c>
      <c r="L103" s="40">
        <f>AVERAGE(L93:L102)</f>
        <v>0</v>
      </c>
      <c r="M103" s="40">
        <f>AVERAGE(M93:M102)</f>
        <v>0</v>
      </c>
    </row>
    <row r="104" spans="1:13" x14ac:dyDescent="0.25">
      <c r="A104" s="63" t="s">
        <v>31</v>
      </c>
      <c r="B104" s="19">
        <f>STDEV(B93:B102)</f>
        <v>0</v>
      </c>
      <c r="C104" s="19">
        <f>STDEV(C93:C102)</f>
        <v>0</v>
      </c>
      <c r="D104" s="19">
        <f>STDEV(D93:D102)</f>
        <v>0</v>
      </c>
      <c r="E104" s="19">
        <f>STDEV(E93:E102)</f>
        <v>0</v>
      </c>
      <c r="F104" s="19">
        <f>STDEV(F93:F102)</f>
        <v>0</v>
      </c>
      <c r="H104" s="63" t="s">
        <v>31</v>
      </c>
      <c r="I104" s="40">
        <f>STDEV(I93:I102)</f>
        <v>0</v>
      </c>
      <c r="J104" s="40">
        <f>STDEV(J93:J102)</f>
        <v>0</v>
      </c>
      <c r="K104" s="40">
        <f>STDEV(K93:K102)</f>
        <v>0</v>
      </c>
      <c r="L104" s="40">
        <f>STDEV(L93:L102)</f>
        <v>0</v>
      </c>
      <c r="M104" s="40">
        <f>STDEV(M93:M102)</f>
        <v>0</v>
      </c>
    </row>
    <row r="105" spans="1:13" x14ac:dyDescent="0.25">
      <c r="B105" s="69"/>
      <c r="C105" s="69"/>
      <c r="D105" s="69"/>
      <c r="E105" s="69"/>
      <c r="F105" s="69"/>
      <c r="I105" s="69"/>
      <c r="J105" s="69"/>
      <c r="K105" s="69"/>
      <c r="L105" s="69"/>
      <c r="M105" s="69"/>
    </row>
    <row r="106" spans="1:13" ht="30" customHeight="1" x14ac:dyDescent="0.25">
      <c r="A106" s="51" t="s">
        <v>9</v>
      </c>
      <c r="B106" s="14"/>
      <c r="C106" s="14"/>
      <c r="D106" s="14"/>
      <c r="E106" s="14"/>
      <c r="F106" s="14"/>
      <c r="H106" s="51" t="s">
        <v>9</v>
      </c>
      <c r="I106" s="14"/>
      <c r="J106" s="14"/>
      <c r="K106" s="14"/>
      <c r="L106" s="14"/>
      <c r="M106" s="14"/>
    </row>
    <row r="107" spans="1:13" x14ac:dyDescent="0.25">
      <c r="A107" s="6"/>
      <c r="B107" s="17" t="s">
        <v>15</v>
      </c>
      <c r="C107" s="17" t="s">
        <v>16</v>
      </c>
      <c r="D107" s="17" t="s">
        <v>17</v>
      </c>
      <c r="E107" s="17" t="s">
        <v>18</v>
      </c>
      <c r="F107" s="17" t="s">
        <v>19</v>
      </c>
      <c r="H107" s="6"/>
      <c r="I107" s="17" t="s">
        <v>15</v>
      </c>
      <c r="J107" s="17" t="s">
        <v>16</v>
      </c>
      <c r="K107" s="17" t="s">
        <v>17</v>
      </c>
      <c r="L107" s="17" t="s">
        <v>18</v>
      </c>
      <c r="M107" s="17" t="s">
        <v>19</v>
      </c>
    </row>
    <row r="108" spans="1:13" x14ac:dyDescent="0.25">
      <c r="A108" s="6" t="s">
        <v>42</v>
      </c>
      <c r="B108" s="19">
        <v>0</v>
      </c>
      <c r="C108" s="19">
        <v>0</v>
      </c>
      <c r="D108" s="19">
        <v>0</v>
      </c>
      <c r="E108" s="7">
        <v>2078.2717748239911</v>
      </c>
      <c r="F108" s="7">
        <v>0</v>
      </c>
      <c r="H108" s="6" t="s">
        <v>42</v>
      </c>
      <c r="I108" s="40">
        <v>0</v>
      </c>
      <c r="J108" s="40">
        <v>0</v>
      </c>
      <c r="K108" s="40">
        <v>0</v>
      </c>
      <c r="L108" s="40">
        <f t="shared" ref="L108:L117" si="12">LOG10(E108)</f>
        <v>3.3177023394620893</v>
      </c>
      <c r="M108" s="40">
        <v>0</v>
      </c>
    </row>
    <row r="109" spans="1:13" x14ac:dyDescent="0.25">
      <c r="A109" s="6" t="s">
        <v>43</v>
      </c>
      <c r="B109" s="19">
        <v>0</v>
      </c>
      <c r="C109" s="19">
        <v>0</v>
      </c>
      <c r="D109" s="19">
        <v>0</v>
      </c>
      <c r="E109" s="7">
        <v>210.38981442004723</v>
      </c>
      <c r="F109" s="7">
        <v>25.574746291033364</v>
      </c>
      <c r="H109" s="6" t="s">
        <v>43</v>
      </c>
      <c r="I109" s="40">
        <v>0</v>
      </c>
      <c r="J109" s="40">
        <v>0</v>
      </c>
      <c r="K109" s="40">
        <v>0</v>
      </c>
      <c r="L109" s="40">
        <f t="shared" si="12"/>
        <v>2.3230247105375712</v>
      </c>
      <c r="M109" s="40">
        <f t="shared" ref="M109:M114" si="13">LOG10(F109)</f>
        <v>1.407811334077228</v>
      </c>
    </row>
    <row r="110" spans="1:13" x14ac:dyDescent="0.25">
      <c r="A110" s="6" t="s">
        <v>44</v>
      </c>
      <c r="B110" s="19">
        <v>0</v>
      </c>
      <c r="C110" s="19">
        <v>0</v>
      </c>
      <c r="D110" s="19">
        <v>0</v>
      </c>
      <c r="E110" s="7">
        <v>375.93630193383876</v>
      </c>
      <c r="F110" s="7">
        <v>11.339789617876258</v>
      </c>
      <c r="H110" s="6" t="s">
        <v>44</v>
      </c>
      <c r="I110" s="40">
        <v>0</v>
      </c>
      <c r="J110" s="40">
        <v>0</v>
      </c>
      <c r="K110" s="40">
        <v>0</v>
      </c>
      <c r="L110" s="40">
        <f t="shared" si="12"/>
        <v>2.5751142649751126</v>
      </c>
      <c r="M110" s="40">
        <f t="shared" si="13"/>
        <v>1.0546049973573304</v>
      </c>
    </row>
    <row r="111" spans="1:13" x14ac:dyDescent="0.25">
      <c r="A111" s="6" t="s">
        <v>45</v>
      </c>
      <c r="B111" s="19">
        <v>0</v>
      </c>
      <c r="C111" s="19">
        <v>0</v>
      </c>
      <c r="D111" s="19">
        <v>0</v>
      </c>
      <c r="E111" s="19">
        <v>190.60152291512583</v>
      </c>
      <c r="F111" s="7">
        <v>25.471619156889886</v>
      </c>
      <c r="H111" s="6" t="s">
        <v>45</v>
      </c>
      <c r="I111" s="40">
        <v>0</v>
      </c>
      <c r="J111" s="40">
        <v>0</v>
      </c>
      <c r="K111" s="40">
        <v>0</v>
      </c>
      <c r="L111" s="40">
        <f t="shared" si="12"/>
        <v>2.2801263663494917</v>
      </c>
      <c r="M111" s="40">
        <f t="shared" si="13"/>
        <v>1.4060565526806248</v>
      </c>
    </row>
    <row r="112" spans="1:13" x14ac:dyDescent="0.25">
      <c r="A112" s="6" t="s">
        <v>46</v>
      </c>
      <c r="B112" s="19">
        <v>0</v>
      </c>
      <c r="C112" s="19">
        <v>0</v>
      </c>
      <c r="D112" s="19">
        <v>0</v>
      </c>
      <c r="E112" s="19">
        <v>333.42980486444247</v>
      </c>
      <c r="F112" s="7">
        <v>0</v>
      </c>
      <c r="H112" s="6" t="s">
        <v>46</v>
      </c>
      <c r="I112" s="40">
        <v>0</v>
      </c>
      <c r="J112" s="40">
        <v>0</v>
      </c>
      <c r="K112" s="40">
        <v>0</v>
      </c>
      <c r="L112" s="40">
        <f t="shared" si="12"/>
        <v>2.5230044182562823</v>
      </c>
      <c r="M112" s="40">
        <v>0</v>
      </c>
    </row>
    <row r="113" spans="1:13" x14ac:dyDescent="0.25">
      <c r="A113" s="6" t="s">
        <v>47</v>
      </c>
      <c r="B113" s="19">
        <v>0</v>
      </c>
      <c r="C113" s="19">
        <v>0</v>
      </c>
      <c r="D113" s="19">
        <v>0</v>
      </c>
      <c r="E113" s="19">
        <v>420.6716631130206</v>
      </c>
      <c r="F113" s="7">
        <v>8.4208171359763053</v>
      </c>
      <c r="H113" s="6" t="s">
        <v>47</v>
      </c>
      <c r="I113" s="40">
        <v>0</v>
      </c>
      <c r="J113" s="40">
        <v>0</v>
      </c>
      <c r="K113" s="40">
        <v>0</v>
      </c>
      <c r="L113" s="40">
        <f t="shared" si="12"/>
        <v>2.623943258467837</v>
      </c>
      <c r="M113" s="40">
        <f t="shared" si="13"/>
        <v>0.9253542364434354</v>
      </c>
    </row>
    <row r="114" spans="1:13" x14ac:dyDescent="0.25">
      <c r="A114" s="6" t="s">
        <v>48</v>
      </c>
      <c r="B114" s="19">
        <v>0</v>
      </c>
      <c r="C114" s="19">
        <v>0</v>
      </c>
      <c r="D114" s="19">
        <v>0</v>
      </c>
      <c r="E114" s="19">
        <v>135.46544199108001</v>
      </c>
      <c r="F114" s="19">
        <v>184.15934574323435</v>
      </c>
      <c r="H114" s="6" t="s">
        <v>48</v>
      </c>
      <c r="I114" s="40">
        <v>0</v>
      </c>
      <c r="J114" s="40">
        <v>0</v>
      </c>
      <c r="K114" s="40">
        <v>0</v>
      </c>
      <c r="L114" s="40">
        <f t="shared" si="12"/>
        <v>2.1318285183338559</v>
      </c>
      <c r="M114" s="40">
        <f t="shared" si="13"/>
        <v>2.2651937633849357</v>
      </c>
    </row>
    <row r="115" spans="1:13" x14ac:dyDescent="0.25">
      <c r="A115" s="6" t="s">
        <v>49</v>
      </c>
      <c r="B115" s="7">
        <v>0</v>
      </c>
      <c r="C115" s="7">
        <v>0</v>
      </c>
      <c r="D115" s="7">
        <v>0</v>
      </c>
      <c r="E115" s="19">
        <v>361.91998533279065</v>
      </c>
      <c r="F115" s="19">
        <v>0</v>
      </c>
      <c r="H115" s="6" t="s">
        <v>49</v>
      </c>
      <c r="I115" s="40">
        <v>0</v>
      </c>
      <c r="J115" s="40">
        <v>0</v>
      </c>
      <c r="K115" s="40">
        <v>0</v>
      </c>
      <c r="L115" s="40">
        <f t="shared" si="12"/>
        <v>2.5586125656450953</v>
      </c>
      <c r="M115" s="40">
        <v>0</v>
      </c>
    </row>
    <row r="116" spans="1:13" x14ac:dyDescent="0.25">
      <c r="A116" s="6" t="s">
        <v>50</v>
      </c>
      <c r="B116" s="7">
        <v>0</v>
      </c>
      <c r="C116" s="7">
        <v>0</v>
      </c>
      <c r="D116" s="7">
        <v>0</v>
      </c>
      <c r="E116" s="19">
        <v>1577.5837384763051</v>
      </c>
      <c r="F116" s="19">
        <v>0</v>
      </c>
      <c r="H116" s="6" t="s">
        <v>50</v>
      </c>
      <c r="I116" s="40">
        <v>0</v>
      </c>
      <c r="J116" s="40">
        <v>0</v>
      </c>
      <c r="K116" s="40">
        <v>0</v>
      </c>
      <c r="L116" s="40">
        <f t="shared" si="12"/>
        <v>3.197992420970357</v>
      </c>
      <c r="M116" s="40">
        <v>0</v>
      </c>
    </row>
    <row r="117" spans="1:13" x14ac:dyDescent="0.25">
      <c r="A117" s="6" t="s">
        <v>51</v>
      </c>
      <c r="B117" s="19">
        <v>0</v>
      </c>
      <c r="C117" s="19">
        <v>0</v>
      </c>
      <c r="D117" s="19">
        <v>0</v>
      </c>
      <c r="E117" s="19">
        <v>3554.5781418980623</v>
      </c>
      <c r="F117" s="19">
        <v>0</v>
      </c>
      <c r="H117" s="6" t="s">
        <v>51</v>
      </c>
      <c r="I117" s="40">
        <v>0</v>
      </c>
      <c r="J117" s="40">
        <v>0</v>
      </c>
      <c r="K117" s="40">
        <v>0</v>
      </c>
      <c r="L117" s="40">
        <f t="shared" si="12"/>
        <v>3.550788065961108</v>
      </c>
      <c r="M117" s="40">
        <v>0</v>
      </c>
    </row>
    <row r="118" spans="1:13" x14ac:dyDescent="0.25">
      <c r="A118" s="63" t="s">
        <v>72</v>
      </c>
      <c r="B118" s="19">
        <f>AVERAGE(B108:B117)</f>
        <v>0</v>
      </c>
      <c r="C118" s="19">
        <f>AVERAGE(C108:C117)</f>
        <v>0</v>
      </c>
      <c r="D118" s="19">
        <f>AVERAGE(D108:D117)</f>
        <v>0</v>
      </c>
      <c r="E118" s="19">
        <f>AVERAGE(E108:E117)</f>
        <v>923.88481897687052</v>
      </c>
      <c r="F118" s="19">
        <f>AVERAGE(F108:F117)</f>
        <v>25.496631794501017</v>
      </c>
      <c r="H118" s="63" t="s">
        <v>73</v>
      </c>
      <c r="I118" s="40">
        <f>AVERAGE(I108:I117)</f>
        <v>0</v>
      </c>
      <c r="J118" s="40">
        <f>AVERAGE(J108:J117)</f>
        <v>0</v>
      </c>
      <c r="K118" s="40">
        <f>AVERAGE(K108:K117)</f>
        <v>0</v>
      </c>
      <c r="L118" s="40">
        <f>AVERAGE(L108:L117)</f>
        <v>2.70821369289588</v>
      </c>
      <c r="M118" s="40">
        <f>AVERAGE(M108:M117)</f>
        <v>0.70590208839435542</v>
      </c>
    </row>
    <row r="119" spans="1:13" x14ac:dyDescent="0.25">
      <c r="A119" s="63" t="s">
        <v>31</v>
      </c>
      <c r="B119" s="19">
        <f>STDEV(B108:B117)</f>
        <v>0</v>
      </c>
      <c r="C119" s="19">
        <f>STDEV(C108:C117)</f>
        <v>0</v>
      </c>
      <c r="D119" s="19">
        <f>STDEV(D108:D117)</f>
        <v>0</v>
      </c>
      <c r="E119" s="19">
        <f>STDEV(E108:E117)</f>
        <v>1133.6654495618022</v>
      </c>
      <c r="F119" s="19">
        <f>STDEV(F108:F117)</f>
        <v>56.682600030611141</v>
      </c>
      <c r="H119" s="63" t="s">
        <v>31</v>
      </c>
      <c r="I119" s="40">
        <f>STDEV(I108:I117)</f>
        <v>0</v>
      </c>
      <c r="J119" s="40">
        <f>STDEV(J108:J117)</f>
        <v>0</v>
      </c>
      <c r="K119" s="40">
        <f>STDEV(K108:K117)</f>
        <v>0</v>
      </c>
      <c r="L119" s="40">
        <f>STDEV(L108:L117)</f>
        <v>0.47919380261332351</v>
      </c>
      <c r="M119" s="40">
        <f>STDEV(M108:M117)</f>
        <v>0.82161934594840602</v>
      </c>
    </row>
    <row r="120" spans="1:13" x14ac:dyDescent="0.25">
      <c r="B120" s="69"/>
      <c r="C120" s="69"/>
      <c r="D120" s="69"/>
      <c r="E120" s="69"/>
      <c r="F120" s="69"/>
      <c r="I120" s="69"/>
      <c r="J120" s="69"/>
      <c r="K120" s="69"/>
      <c r="L120" s="69"/>
      <c r="M120" s="69"/>
    </row>
    <row r="121" spans="1:13" ht="30" customHeight="1" x14ac:dyDescent="0.25">
      <c r="A121" s="51" t="s">
        <v>10</v>
      </c>
      <c r="B121" s="14"/>
      <c r="C121" s="14"/>
      <c r="D121" s="14"/>
      <c r="E121" s="14"/>
      <c r="F121" s="14"/>
      <c r="H121" s="51" t="s">
        <v>10</v>
      </c>
      <c r="I121" s="14"/>
      <c r="J121" s="14"/>
      <c r="K121" s="14"/>
      <c r="L121" s="14"/>
      <c r="M121" s="14"/>
    </row>
    <row r="122" spans="1:13" x14ac:dyDescent="0.25">
      <c r="A122" s="6"/>
      <c r="B122" s="17" t="s">
        <v>15</v>
      </c>
      <c r="C122" s="17" t="s">
        <v>16</v>
      </c>
      <c r="D122" s="17" t="s">
        <v>17</v>
      </c>
      <c r="E122" s="17" t="s">
        <v>18</v>
      </c>
      <c r="F122" s="17" t="s">
        <v>19</v>
      </c>
      <c r="H122" s="6"/>
      <c r="I122" s="17" t="s">
        <v>15</v>
      </c>
      <c r="J122" s="17" t="s">
        <v>16</v>
      </c>
      <c r="K122" s="17" t="s">
        <v>17</v>
      </c>
      <c r="L122" s="17" t="s">
        <v>18</v>
      </c>
      <c r="M122" s="17" t="s">
        <v>19</v>
      </c>
    </row>
    <row r="123" spans="1:13" x14ac:dyDescent="0.25">
      <c r="A123" s="6" t="s">
        <v>42</v>
      </c>
      <c r="B123" s="19">
        <v>35325.774355723188</v>
      </c>
      <c r="C123" s="19">
        <v>24147416.347348217</v>
      </c>
      <c r="D123" s="19">
        <v>22155672.744243052</v>
      </c>
      <c r="E123" s="19">
        <v>289380.53807162109</v>
      </c>
      <c r="F123" s="19">
        <v>3147987.7390026296</v>
      </c>
      <c r="H123" s="6" t="s">
        <v>42</v>
      </c>
      <c r="I123" s="40">
        <f>LOG10(B123)</f>
        <v>4.5480916905413089</v>
      </c>
      <c r="J123" s="40">
        <f t="shared" ref="J123:J132" si="14">LOG10(C123)</f>
        <v>7.3828706702380318</v>
      </c>
      <c r="K123" s="40">
        <f t="shared" ref="K123:K132" si="15">LOG10(D123)</f>
        <v>7.3454849416696693</v>
      </c>
      <c r="L123" s="40">
        <f t="shared" ref="L123:L132" si="16">LOG10(E123)</f>
        <v>5.4614693198296074</v>
      </c>
      <c r="M123" s="40">
        <f t="shared" ref="M123:M132" si="17">LOG10(F123)</f>
        <v>6.4980330321705493</v>
      </c>
    </row>
    <row r="124" spans="1:13" x14ac:dyDescent="0.25">
      <c r="A124" s="6" t="s">
        <v>43</v>
      </c>
      <c r="B124" s="19">
        <v>0</v>
      </c>
      <c r="C124" s="19">
        <v>59056902.452526502</v>
      </c>
      <c r="D124" s="19">
        <v>28228862.825807229</v>
      </c>
      <c r="E124" s="19">
        <v>1961083.5283450412</v>
      </c>
      <c r="F124" s="19">
        <v>37717.539947341116</v>
      </c>
      <c r="H124" s="6" t="s">
        <v>43</v>
      </c>
      <c r="I124" s="40">
        <v>0</v>
      </c>
      <c r="J124" s="40">
        <f t="shared" si="14"/>
        <v>7.7712706643856828</v>
      </c>
      <c r="K124" s="40">
        <f t="shared" si="15"/>
        <v>7.4506933833391162</v>
      </c>
      <c r="L124" s="40">
        <f t="shared" si="16"/>
        <v>6.292496091947628</v>
      </c>
      <c r="M124" s="40">
        <f t="shared" si="17"/>
        <v>4.5765433589821543</v>
      </c>
    </row>
    <row r="125" spans="1:13" x14ac:dyDescent="0.25">
      <c r="A125" s="6" t="s">
        <v>44</v>
      </c>
      <c r="B125" s="19">
        <v>57544.339680708545</v>
      </c>
      <c r="C125" s="19">
        <v>182617589.93387038</v>
      </c>
      <c r="D125" s="19">
        <v>73889296.779229909</v>
      </c>
      <c r="E125" s="19">
        <v>25298865.667102415</v>
      </c>
      <c r="F125" s="19">
        <v>18118.162902108572</v>
      </c>
      <c r="H125" s="6" t="s">
        <v>44</v>
      </c>
      <c r="I125" s="40">
        <f t="shared" ref="I125:I131" si="18">LOG10(B125)</f>
        <v>4.7600026109139923</v>
      </c>
      <c r="J125" s="40">
        <f t="shared" si="14"/>
        <v>8.2615426069512718</v>
      </c>
      <c r="K125" s="40">
        <f t="shared" si="15"/>
        <v>7.8685815333018523</v>
      </c>
      <c r="L125" s="40">
        <f t="shared" si="16"/>
        <v>7.4031010490192131</v>
      </c>
      <c r="M125" s="40">
        <f t="shared" si="17"/>
        <v>4.2581141601220134</v>
      </c>
    </row>
    <row r="126" spans="1:13" x14ac:dyDescent="0.25">
      <c r="A126" s="6" t="s">
        <v>45</v>
      </c>
      <c r="B126" s="19">
        <v>35771.156078528147</v>
      </c>
      <c r="C126" s="19">
        <v>7388702.6119509665</v>
      </c>
      <c r="D126" s="19">
        <v>2931460.189361007</v>
      </c>
      <c r="E126" s="19">
        <v>436704.50674051349</v>
      </c>
      <c r="F126" s="19">
        <v>3696.9252302224536</v>
      </c>
      <c r="H126" s="6" t="s">
        <v>45</v>
      </c>
      <c r="I126" s="40">
        <f t="shared" si="18"/>
        <v>4.55353297622423</v>
      </c>
      <c r="J126" s="40">
        <f t="shared" si="14"/>
        <v>6.8685681869826656</v>
      </c>
      <c r="K126" s="40">
        <f t="shared" si="15"/>
        <v>6.4670840006329646</v>
      </c>
      <c r="L126" s="40">
        <f t="shared" si="16"/>
        <v>5.6401876738137995</v>
      </c>
      <c r="M126" s="40">
        <f t="shared" si="17"/>
        <v>3.5678406671189085</v>
      </c>
    </row>
    <row r="127" spans="1:13" x14ac:dyDescent="0.25">
      <c r="A127" s="6" t="s">
        <v>46</v>
      </c>
      <c r="B127" s="19">
        <v>40406356.835844517</v>
      </c>
      <c r="C127" s="19">
        <v>1014275.6126722308</v>
      </c>
      <c r="D127" s="19">
        <v>1781120.7527320068</v>
      </c>
      <c r="E127" s="19">
        <v>11738912.856671099</v>
      </c>
      <c r="F127" s="19">
        <v>17273725.784675997</v>
      </c>
      <c r="H127" s="6" t="s">
        <v>46</v>
      </c>
      <c r="I127" s="40">
        <f t="shared" si="18"/>
        <v>7.6064496948520617</v>
      </c>
      <c r="J127" s="40">
        <f t="shared" si="14"/>
        <v>6.0061559833980747</v>
      </c>
      <c r="K127" s="40">
        <f t="shared" si="15"/>
        <v>6.2506933638582236</v>
      </c>
      <c r="L127" s="40">
        <f t="shared" si="16"/>
        <v>7.0696278786653766</v>
      </c>
      <c r="M127" s="40">
        <f t="shared" si="17"/>
        <v>7.2373860210190877</v>
      </c>
    </row>
    <row r="128" spans="1:13" x14ac:dyDescent="0.25">
      <c r="A128" s="6" t="s">
        <v>47</v>
      </c>
      <c r="B128" s="19">
        <v>8227205.5290253358</v>
      </c>
      <c r="C128" s="19">
        <v>296969.31592029106</v>
      </c>
      <c r="D128" s="19">
        <v>3045890.7702163737</v>
      </c>
      <c r="E128" s="19">
        <v>71642.395345240046</v>
      </c>
      <c r="F128" s="19">
        <v>123958.05544982848</v>
      </c>
      <c r="H128" s="6" t="s">
        <v>47</v>
      </c>
      <c r="I128" s="40">
        <f t="shared" si="18"/>
        <v>6.9152523468268745</v>
      </c>
      <c r="J128" s="40">
        <f t="shared" si="14"/>
        <v>5.4727115785599034</v>
      </c>
      <c r="K128" s="40">
        <f t="shared" si="15"/>
        <v>6.4837143248887728</v>
      </c>
      <c r="L128" s="40">
        <f t="shared" si="16"/>
        <v>4.855170097945126</v>
      </c>
      <c r="M128" s="40">
        <f t="shared" si="17"/>
        <v>5.0932747547725281</v>
      </c>
    </row>
    <row r="129" spans="1:13" x14ac:dyDescent="0.25">
      <c r="A129" s="6" t="s">
        <v>48</v>
      </c>
      <c r="B129" s="19">
        <v>2117264.8088837829</v>
      </c>
      <c r="C129" s="19">
        <v>0</v>
      </c>
      <c r="D129" s="19">
        <v>865693.05082502298</v>
      </c>
      <c r="E129" s="19">
        <v>884399.66575668496</v>
      </c>
      <c r="F129" s="19">
        <v>18453027.025336988</v>
      </c>
      <c r="H129" s="6" t="s">
        <v>48</v>
      </c>
      <c r="I129" s="40">
        <f t="shared" si="18"/>
        <v>6.3257751791553476</v>
      </c>
      <c r="J129" s="40">
        <v>0</v>
      </c>
      <c r="K129" s="40">
        <f t="shared" si="15"/>
        <v>5.9373639313206175</v>
      </c>
      <c r="L129" s="40">
        <f t="shared" si="16"/>
        <v>5.946648569772738</v>
      </c>
      <c r="M129" s="40">
        <f t="shared" si="17"/>
        <v>7.2660676177888304</v>
      </c>
    </row>
    <row r="130" spans="1:13" x14ac:dyDescent="0.25">
      <c r="A130" s="6" t="s">
        <v>49</v>
      </c>
      <c r="B130" s="19">
        <v>43697.357498683094</v>
      </c>
      <c r="C130" s="19">
        <v>226611.60720143319</v>
      </c>
      <c r="D130" s="19">
        <v>1049543.425318629</v>
      </c>
      <c r="E130" s="19">
        <v>11334119.077702776</v>
      </c>
      <c r="F130" s="19">
        <v>2605948.6649288563</v>
      </c>
      <c r="H130" s="6" t="s">
        <v>49</v>
      </c>
      <c r="I130" s="40">
        <f t="shared" si="18"/>
        <v>4.6404551747635647</v>
      </c>
      <c r="J130" s="40">
        <f t="shared" si="14"/>
        <v>5.3552821509573443</v>
      </c>
      <c r="K130" s="40">
        <f t="shared" si="15"/>
        <v>6.021000412414458</v>
      </c>
      <c r="L130" s="40">
        <f t="shared" si="16"/>
        <v>7.0543877710827463</v>
      </c>
      <c r="M130" s="40">
        <f t="shared" si="17"/>
        <v>6.4159658562124386</v>
      </c>
    </row>
    <row r="131" spans="1:13" x14ac:dyDescent="0.25">
      <c r="A131" s="6" t="s">
        <v>50</v>
      </c>
      <c r="B131" s="19">
        <v>61164.105117141917</v>
      </c>
      <c r="C131" s="19">
        <v>3026092.8889220729</v>
      </c>
      <c r="D131" s="19">
        <v>6259799.0317060351</v>
      </c>
      <c r="E131" s="19">
        <v>7115614.0143720238</v>
      </c>
      <c r="F131" s="19">
        <v>2314.0873209356851</v>
      </c>
      <c r="H131" s="6" t="s">
        <v>50</v>
      </c>
      <c r="I131" s="40">
        <f t="shared" si="18"/>
        <v>4.7864966260190984</v>
      </c>
      <c r="J131" s="40">
        <f t="shared" si="14"/>
        <v>6.4808822549915712</v>
      </c>
      <c r="K131" s="40">
        <f t="shared" si="15"/>
        <v>6.7965603905870866</v>
      </c>
      <c r="L131" s="40">
        <f t="shared" si="16"/>
        <v>6.8522123817987879</v>
      </c>
      <c r="M131" s="40">
        <f t="shared" si="17"/>
        <v>3.3643797428115003</v>
      </c>
    </row>
    <row r="132" spans="1:13" x14ac:dyDescent="0.25">
      <c r="A132" s="6" t="s">
        <v>51</v>
      </c>
      <c r="B132" s="19">
        <v>0</v>
      </c>
      <c r="C132" s="19">
        <v>837567.36026019568</v>
      </c>
      <c r="D132" s="19">
        <v>50450439.014943548</v>
      </c>
      <c r="E132" s="19">
        <v>33173677.448133267</v>
      </c>
      <c r="F132" s="19">
        <v>213975098.58930042</v>
      </c>
      <c r="H132" s="6" t="s">
        <v>51</v>
      </c>
      <c r="I132" s="40">
        <v>0</v>
      </c>
      <c r="J132" s="40">
        <f t="shared" si="14"/>
        <v>5.9230197446795172</v>
      </c>
      <c r="K132" s="40">
        <f t="shared" si="15"/>
        <v>7.7028649497788342</v>
      </c>
      <c r="L132" s="40">
        <f t="shared" si="16"/>
        <v>7.5207936176426644</v>
      </c>
      <c r="M132" s="40">
        <f t="shared" si="17"/>
        <v>8.3303632351505605</v>
      </c>
    </row>
    <row r="133" spans="1:13" x14ac:dyDescent="0.25">
      <c r="A133" s="63" t="s">
        <v>72</v>
      </c>
      <c r="B133" s="19">
        <f>AVERAGE(B123:B132)</f>
        <v>5098432.9906484429</v>
      </c>
      <c r="C133" s="19">
        <f>AVERAGE(C123:C132)</f>
        <v>27861212.813067235</v>
      </c>
      <c r="D133" s="19">
        <f>AVERAGE(D123:D132)</f>
        <v>19065777.858438283</v>
      </c>
      <c r="E133" s="19">
        <f>AVERAGE(E123:E132)</f>
        <v>9230439.9698240682</v>
      </c>
      <c r="F133" s="19">
        <f>AVERAGE(F123:F132)</f>
        <v>25564159.257409535</v>
      </c>
      <c r="H133" s="63" t="s">
        <v>73</v>
      </c>
      <c r="I133" s="40">
        <f>AVERAGE(I123:I132)</f>
        <v>4.4136056299296484</v>
      </c>
      <c r="J133" s="40">
        <f>AVERAGE(J123:J132)</f>
        <v>5.9522303841144062</v>
      </c>
      <c r="K133" s="40">
        <f>AVERAGE(K123:K132)</f>
        <v>6.8324041231791597</v>
      </c>
      <c r="L133" s="40">
        <f>AVERAGE(L123:L132)</f>
        <v>6.4096094451517684</v>
      </c>
      <c r="M133" s="40">
        <f>AVERAGE(M123:M132)</f>
        <v>5.6607968446148558</v>
      </c>
    </row>
    <row r="134" spans="1:13" x14ac:dyDescent="0.25">
      <c r="A134" s="63" t="s">
        <v>31</v>
      </c>
      <c r="B134" s="19">
        <f>STDEV(B123:B132)</f>
        <v>12670677.845481645</v>
      </c>
      <c r="C134" s="19">
        <f>STDEV(C123:C132)</f>
        <v>57468008.28364443</v>
      </c>
      <c r="D134" s="19">
        <f>STDEV(D123:D132)</f>
        <v>25209473.5353898</v>
      </c>
      <c r="E134" s="19">
        <f>STDEV(E123:E132)</f>
        <v>11596547.130570963</v>
      </c>
      <c r="F134" s="19">
        <f>STDEV(F123:F132)</f>
        <v>66588032.099997297</v>
      </c>
      <c r="H134" s="63" t="s">
        <v>31</v>
      </c>
      <c r="I134" s="40">
        <f>STDEV(I123:I132)</f>
        <v>2.5694114470759244</v>
      </c>
      <c r="J134" s="40">
        <f>STDEV(J123:J132)</f>
        <v>2.3052308425467518</v>
      </c>
      <c r="K134" s="40">
        <f>STDEV(K123:K132)</f>
        <v>0.70954505661921841</v>
      </c>
      <c r="L134" s="40">
        <f>STDEV(L123:L132)</f>
        <v>0.90702971696237211</v>
      </c>
      <c r="M134" s="40">
        <f>STDEV(M123:M132)</f>
        <v>1.718512269796971</v>
      </c>
    </row>
    <row r="135" spans="1:13" x14ac:dyDescent="0.25">
      <c r="B135" s="69"/>
      <c r="C135" s="69"/>
      <c r="D135" s="69"/>
      <c r="E135" s="69"/>
      <c r="F135" s="69"/>
      <c r="I135" s="69"/>
      <c r="J135" s="69"/>
      <c r="K135" s="69"/>
      <c r="L135" s="69"/>
      <c r="M135" s="69"/>
    </row>
    <row r="136" spans="1:13" ht="30" customHeight="1" x14ac:dyDescent="0.25">
      <c r="A136" s="51" t="s">
        <v>83</v>
      </c>
      <c r="B136" s="14"/>
      <c r="C136" s="14"/>
      <c r="D136" s="14"/>
      <c r="E136" s="14"/>
      <c r="F136" s="14"/>
      <c r="I136" s="69"/>
      <c r="J136" s="69"/>
      <c r="K136" s="69"/>
      <c r="L136" s="69"/>
      <c r="M136" s="69"/>
    </row>
    <row r="137" spans="1:13" x14ac:dyDescent="0.25">
      <c r="A137" s="6"/>
      <c r="B137" s="17" t="s">
        <v>15</v>
      </c>
      <c r="C137" s="17" t="s">
        <v>16</v>
      </c>
      <c r="D137" s="17" t="s">
        <v>17</v>
      </c>
      <c r="E137" s="17" t="s">
        <v>18</v>
      </c>
      <c r="F137" s="17" t="s">
        <v>19</v>
      </c>
      <c r="I137" s="69"/>
      <c r="J137" s="69"/>
      <c r="K137" s="69"/>
      <c r="L137" s="69"/>
      <c r="M137" s="69"/>
    </row>
    <row r="138" spans="1:13" x14ac:dyDescent="0.25">
      <c r="A138" s="6" t="s">
        <v>42</v>
      </c>
      <c r="B138" s="70"/>
      <c r="C138" s="70"/>
      <c r="D138" s="70">
        <v>30.572704315185547</v>
      </c>
      <c r="E138" s="70"/>
      <c r="F138" s="70">
        <v>30.215797424316406</v>
      </c>
      <c r="I138" s="69"/>
      <c r="J138" s="69"/>
      <c r="K138" s="69"/>
      <c r="L138" s="69"/>
      <c r="M138" s="69"/>
    </row>
    <row r="139" spans="1:13" x14ac:dyDescent="0.25">
      <c r="A139" s="6" t="s">
        <v>43</v>
      </c>
      <c r="B139" s="70"/>
      <c r="C139" s="70"/>
      <c r="D139" s="70">
        <v>34.692668914794922</v>
      </c>
      <c r="E139" s="70">
        <v>26.632535934448242</v>
      </c>
      <c r="F139" s="70">
        <v>30.980854034423828</v>
      </c>
      <c r="I139" s="69"/>
      <c r="J139" s="69"/>
      <c r="K139" s="69"/>
      <c r="L139" s="69"/>
      <c r="M139" s="69"/>
    </row>
    <row r="140" spans="1:13" x14ac:dyDescent="0.25">
      <c r="A140" s="6" t="s">
        <v>44</v>
      </c>
      <c r="B140" s="70"/>
      <c r="C140" s="70"/>
      <c r="D140" s="70">
        <v>32.327568054199219</v>
      </c>
      <c r="E140" s="70"/>
      <c r="F140" s="70"/>
      <c r="I140" s="69"/>
      <c r="J140" s="69"/>
      <c r="K140" s="69"/>
      <c r="L140" s="69"/>
      <c r="M140" s="69"/>
    </row>
    <row r="141" spans="1:13" x14ac:dyDescent="0.25">
      <c r="A141" s="6" t="s">
        <v>45</v>
      </c>
      <c r="B141" s="70"/>
      <c r="C141" s="70"/>
      <c r="D141" s="70">
        <v>22.11705207824707</v>
      </c>
      <c r="E141" s="70"/>
      <c r="F141" s="70"/>
      <c r="I141" s="69"/>
      <c r="J141" s="69"/>
      <c r="K141" s="69"/>
      <c r="L141" s="69"/>
      <c r="M141" s="69"/>
    </row>
    <row r="142" spans="1:13" x14ac:dyDescent="0.25">
      <c r="A142" s="6" t="s">
        <v>46</v>
      </c>
      <c r="B142" s="70"/>
      <c r="C142" s="70"/>
      <c r="D142" s="70">
        <v>26.88770866394043</v>
      </c>
      <c r="E142" s="70"/>
      <c r="F142" s="70">
        <v>27.499359130859375</v>
      </c>
      <c r="I142" s="69"/>
      <c r="J142" s="69"/>
      <c r="K142" s="69"/>
      <c r="L142" s="69"/>
      <c r="M142" s="69"/>
    </row>
    <row r="143" spans="1:13" x14ac:dyDescent="0.25">
      <c r="A143" s="6" t="s">
        <v>47</v>
      </c>
      <c r="B143" s="70"/>
      <c r="C143" s="70"/>
      <c r="D143" s="70">
        <v>25.087417602539063</v>
      </c>
      <c r="E143" s="70">
        <v>30.108989715576172</v>
      </c>
      <c r="F143" s="70"/>
      <c r="I143" s="69"/>
      <c r="J143" s="69"/>
      <c r="K143" s="69"/>
      <c r="L143" s="69"/>
      <c r="M143" s="69"/>
    </row>
    <row r="144" spans="1:13" x14ac:dyDescent="0.25">
      <c r="A144" s="6" t="s">
        <v>48</v>
      </c>
      <c r="B144" s="70"/>
      <c r="C144" s="70"/>
      <c r="D144" s="70"/>
      <c r="E144" s="70"/>
      <c r="F144" s="70"/>
      <c r="I144" s="69"/>
      <c r="J144" s="69"/>
      <c r="K144" s="69"/>
      <c r="L144" s="69"/>
      <c r="M144" s="69"/>
    </row>
    <row r="145" spans="1:13" x14ac:dyDescent="0.25">
      <c r="A145" s="6" t="s">
        <v>49</v>
      </c>
      <c r="B145" s="70"/>
      <c r="C145" s="70"/>
      <c r="D145" s="70">
        <v>33.250537872314453</v>
      </c>
      <c r="E145" s="70"/>
      <c r="F145" s="70"/>
      <c r="I145" s="69"/>
      <c r="J145" s="69"/>
      <c r="K145" s="69"/>
      <c r="L145" s="69"/>
      <c r="M145" s="69"/>
    </row>
    <row r="146" spans="1:13" x14ac:dyDescent="0.25">
      <c r="A146" s="6" t="s">
        <v>50</v>
      </c>
      <c r="B146" s="70"/>
      <c r="C146" s="70"/>
      <c r="D146" s="70"/>
      <c r="E146" s="70"/>
      <c r="F146" s="70"/>
      <c r="I146" s="69"/>
      <c r="J146" s="69"/>
      <c r="K146" s="69"/>
      <c r="L146" s="69"/>
      <c r="M146" s="69"/>
    </row>
    <row r="147" spans="1:13" x14ac:dyDescent="0.25">
      <c r="A147" s="6" t="s">
        <v>51</v>
      </c>
      <c r="B147" s="71"/>
      <c r="C147" s="71"/>
      <c r="D147" s="71"/>
      <c r="E147" s="71"/>
      <c r="F147" s="71"/>
      <c r="I147" s="69"/>
      <c r="J147" s="69"/>
      <c r="K147" s="69"/>
      <c r="L147" s="69"/>
      <c r="M147" s="69"/>
    </row>
    <row r="148" spans="1:13" x14ac:dyDescent="0.25">
      <c r="A148" s="63" t="s">
        <v>90</v>
      </c>
      <c r="B148" s="70"/>
      <c r="C148" s="70"/>
      <c r="D148" s="70">
        <f>AVERAGE(D138:D147)</f>
        <v>29.276522500174387</v>
      </c>
      <c r="E148" s="70">
        <f>AVERAGE(E138:E147)</f>
        <v>28.370762825012207</v>
      </c>
      <c r="F148" s="70">
        <f>AVERAGE(F138:F147)</f>
        <v>29.565336863199871</v>
      </c>
      <c r="I148" s="69"/>
      <c r="J148" s="69"/>
      <c r="K148" s="69"/>
      <c r="L148" s="69"/>
      <c r="M148" s="69"/>
    </row>
    <row r="149" spans="1:13" x14ac:dyDescent="0.25">
      <c r="A149" s="63" t="s">
        <v>31</v>
      </c>
      <c r="B149" s="70"/>
      <c r="C149" s="70"/>
      <c r="D149" s="70">
        <f>STDEV(D138:D147)</f>
        <v>4.6660021171401835</v>
      </c>
      <c r="E149" s="70">
        <f>STDEV(E138:E147)</f>
        <v>2.4582240431171729</v>
      </c>
      <c r="F149" s="70">
        <f>STDEV(F138:F147)</f>
        <v>1.8296245235190591</v>
      </c>
      <c r="I149" s="69"/>
      <c r="J149" s="69"/>
      <c r="K149" s="69"/>
      <c r="L149" s="69"/>
      <c r="M149" s="69"/>
    </row>
    <row r="150" spans="1:13" x14ac:dyDescent="0.25">
      <c r="B150" s="69"/>
      <c r="C150" s="69"/>
      <c r="D150" s="69"/>
      <c r="E150" s="69"/>
      <c r="F150" s="69"/>
      <c r="I150" s="69"/>
      <c r="J150" s="69"/>
      <c r="K150" s="69"/>
      <c r="L150" s="69"/>
      <c r="M150" s="69"/>
    </row>
    <row r="151" spans="1:13" ht="30" customHeight="1" x14ac:dyDescent="0.25">
      <c r="A151" s="51" t="s">
        <v>8</v>
      </c>
      <c r="B151" s="14"/>
      <c r="C151" s="14"/>
      <c r="D151" s="14"/>
      <c r="E151" s="14"/>
      <c r="F151" s="14"/>
      <c r="H151" s="51" t="s">
        <v>8</v>
      </c>
      <c r="I151" s="14"/>
      <c r="J151" s="14"/>
      <c r="K151" s="14"/>
      <c r="L151" s="14"/>
      <c r="M151" s="14"/>
    </row>
    <row r="152" spans="1:13" x14ac:dyDescent="0.25">
      <c r="A152" s="6"/>
      <c r="B152" s="17" t="s">
        <v>15</v>
      </c>
      <c r="C152" s="17" t="s">
        <v>16</v>
      </c>
      <c r="D152" s="17" t="s">
        <v>17</v>
      </c>
      <c r="E152" s="17" t="s">
        <v>18</v>
      </c>
      <c r="F152" s="17" t="s">
        <v>19</v>
      </c>
      <c r="H152" s="6"/>
      <c r="I152" s="17" t="s">
        <v>15</v>
      </c>
      <c r="J152" s="17" t="s">
        <v>16</v>
      </c>
      <c r="K152" s="17" t="s">
        <v>17</v>
      </c>
      <c r="L152" s="17" t="s">
        <v>18</v>
      </c>
      <c r="M152" s="17" t="s">
        <v>19</v>
      </c>
    </row>
    <row r="153" spans="1:13" x14ac:dyDescent="0.25">
      <c r="A153" s="6" t="s">
        <v>42</v>
      </c>
      <c r="B153" s="19">
        <v>0</v>
      </c>
      <c r="C153" s="7">
        <v>87.461116212246282</v>
      </c>
      <c r="D153" s="7">
        <v>0</v>
      </c>
      <c r="E153" s="7">
        <v>43.278555881020644</v>
      </c>
      <c r="F153" s="7">
        <v>0</v>
      </c>
      <c r="H153" s="6" t="s">
        <v>42</v>
      </c>
      <c r="I153" s="40">
        <v>0</v>
      </c>
      <c r="J153" s="40">
        <f t="shared" ref="J153:J158" si="19">LOG10(C153)</f>
        <v>1.9418150156766383</v>
      </c>
      <c r="K153" s="40">
        <v>0</v>
      </c>
      <c r="L153" s="40">
        <f t="shared" ref="L153:L162" si="20">LOG10(E153)</f>
        <v>1.6362727608007408</v>
      </c>
      <c r="M153" s="40">
        <v>0</v>
      </c>
    </row>
    <row r="154" spans="1:13" x14ac:dyDescent="0.25">
      <c r="A154" s="6" t="s">
        <v>43</v>
      </c>
      <c r="B154" s="19">
        <v>0</v>
      </c>
      <c r="C154" s="7">
        <v>232.45427972071477</v>
      </c>
      <c r="D154" s="7">
        <v>138.96019037744321</v>
      </c>
      <c r="E154" s="7">
        <v>0</v>
      </c>
      <c r="F154" s="7">
        <v>0</v>
      </c>
      <c r="H154" s="6" t="s">
        <v>43</v>
      </c>
      <c r="I154" s="40">
        <v>0</v>
      </c>
      <c r="J154" s="40">
        <f t="shared" si="19"/>
        <v>2.3663375463977054</v>
      </c>
      <c r="K154" s="40">
        <f t="shared" ref="K154:K158" si="21">LOG10(D154)</f>
        <v>2.1428904004290854</v>
      </c>
      <c r="L154" s="40">
        <v>0</v>
      </c>
      <c r="M154" s="40">
        <v>0</v>
      </c>
    </row>
    <row r="155" spans="1:13" x14ac:dyDescent="0.25">
      <c r="A155" s="6" t="s">
        <v>44</v>
      </c>
      <c r="B155" s="19">
        <v>0</v>
      </c>
      <c r="C155" s="7">
        <v>0</v>
      </c>
      <c r="D155" s="7">
        <v>98.994329955207064</v>
      </c>
      <c r="E155" s="7">
        <v>0</v>
      </c>
      <c r="F155" s="7">
        <v>0</v>
      </c>
      <c r="H155" s="6" t="s">
        <v>44</v>
      </c>
      <c r="I155" s="40">
        <v>0</v>
      </c>
      <c r="J155" s="40">
        <v>0</v>
      </c>
      <c r="K155" s="40">
        <f t="shared" si="21"/>
        <v>1.9956103204593163</v>
      </c>
      <c r="L155" s="40">
        <v>0</v>
      </c>
      <c r="M155" s="40">
        <v>0</v>
      </c>
    </row>
    <row r="156" spans="1:13" x14ac:dyDescent="0.25">
      <c r="A156" s="6" t="s">
        <v>45</v>
      </c>
      <c r="B156" s="19">
        <v>0</v>
      </c>
      <c r="C156" s="7">
        <v>0</v>
      </c>
      <c r="D156" s="7">
        <v>0</v>
      </c>
      <c r="E156" s="7">
        <v>0</v>
      </c>
      <c r="F156" s="7">
        <v>0</v>
      </c>
      <c r="H156" s="6" t="s">
        <v>45</v>
      </c>
      <c r="I156" s="40">
        <v>0</v>
      </c>
      <c r="J156" s="40">
        <v>0</v>
      </c>
      <c r="K156" s="40">
        <v>0</v>
      </c>
      <c r="L156" s="40">
        <v>0</v>
      </c>
      <c r="M156" s="40">
        <v>0</v>
      </c>
    </row>
    <row r="157" spans="1:13" x14ac:dyDescent="0.25">
      <c r="A157" s="6" t="s">
        <v>46</v>
      </c>
      <c r="B157" s="19">
        <v>0</v>
      </c>
      <c r="C157" s="7">
        <v>0</v>
      </c>
      <c r="D157" s="7">
        <v>473.53535638604944</v>
      </c>
      <c r="E157" s="7">
        <v>29466.517498686568</v>
      </c>
      <c r="F157" s="7">
        <v>3975.4966174075471</v>
      </c>
      <c r="H157" s="6" t="s">
        <v>46</v>
      </c>
      <c r="I157" s="40">
        <v>0</v>
      </c>
      <c r="J157" s="40">
        <v>0</v>
      </c>
      <c r="K157" s="40">
        <f t="shared" si="21"/>
        <v>2.6753524110269491</v>
      </c>
      <c r="L157" s="40">
        <f t="shared" si="20"/>
        <v>4.4693288117754939</v>
      </c>
      <c r="M157" s="40">
        <f t="shared" ref="M157:M162" si="22">LOG10(F157)</f>
        <v>3.5993913882699577</v>
      </c>
    </row>
    <row r="158" spans="1:13" x14ac:dyDescent="0.25">
      <c r="A158" s="6" t="s">
        <v>47</v>
      </c>
      <c r="B158" s="19">
        <v>0</v>
      </c>
      <c r="C158" s="7">
        <v>128.48464443228806</v>
      </c>
      <c r="D158" s="7">
        <v>66.612138514197284</v>
      </c>
      <c r="E158" s="7">
        <v>93.17067026868267</v>
      </c>
      <c r="F158" s="7">
        <v>0</v>
      </c>
      <c r="H158" s="6" t="s">
        <v>47</v>
      </c>
      <c r="I158" s="40">
        <v>0</v>
      </c>
      <c r="J158" s="40">
        <f t="shared" si="19"/>
        <v>2.1088512269917188</v>
      </c>
      <c r="K158" s="40">
        <f t="shared" si="21"/>
        <v>1.8235533764583451</v>
      </c>
      <c r="L158" s="40">
        <f t="shared" si="20"/>
        <v>1.9692792198094557</v>
      </c>
      <c r="M158" s="40">
        <v>0</v>
      </c>
    </row>
    <row r="159" spans="1:13" x14ac:dyDescent="0.25">
      <c r="A159" s="6" t="s">
        <v>48</v>
      </c>
      <c r="B159" s="19">
        <v>0</v>
      </c>
      <c r="C159" s="7">
        <v>0</v>
      </c>
      <c r="D159" s="19">
        <v>0</v>
      </c>
      <c r="E159" s="7">
        <v>0</v>
      </c>
      <c r="F159" s="19">
        <v>2620.4497178775077</v>
      </c>
      <c r="H159" s="6" t="s">
        <v>48</v>
      </c>
      <c r="I159" s="40">
        <v>0</v>
      </c>
      <c r="J159" s="40">
        <v>0</v>
      </c>
      <c r="K159" s="40">
        <v>0</v>
      </c>
      <c r="L159" s="40">
        <v>0</v>
      </c>
      <c r="M159" s="40">
        <f t="shared" si="22"/>
        <v>3.4183758307213652</v>
      </c>
    </row>
    <row r="160" spans="1:13" x14ac:dyDescent="0.25">
      <c r="A160" s="6" t="s">
        <v>49</v>
      </c>
      <c r="B160" s="19">
        <v>0</v>
      </c>
      <c r="C160" s="7">
        <v>0</v>
      </c>
      <c r="D160" s="19">
        <v>0</v>
      </c>
      <c r="E160" s="7">
        <v>56.349595119365212</v>
      </c>
      <c r="F160" s="19">
        <v>0</v>
      </c>
      <c r="H160" s="6" t="s">
        <v>49</v>
      </c>
      <c r="I160" s="40">
        <v>0</v>
      </c>
      <c r="J160" s="40">
        <v>0</v>
      </c>
      <c r="K160" s="40">
        <v>0</v>
      </c>
      <c r="L160" s="40">
        <f t="shared" si="20"/>
        <v>1.7508907999197079</v>
      </c>
      <c r="M160" s="40">
        <v>0</v>
      </c>
    </row>
    <row r="161" spans="1:13" x14ac:dyDescent="0.25">
      <c r="A161" s="6" t="s">
        <v>50</v>
      </c>
      <c r="B161" s="19">
        <v>0</v>
      </c>
      <c r="C161" s="7">
        <v>0</v>
      </c>
      <c r="D161" s="19">
        <v>0</v>
      </c>
      <c r="E161" s="7">
        <v>0</v>
      </c>
      <c r="F161" s="19">
        <v>0</v>
      </c>
      <c r="H161" s="6" t="s">
        <v>50</v>
      </c>
      <c r="I161" s="40">
        <v>0</v>
      </c>
      <c r="J161" s="40">
        <v>0</v>
      </c>
      <c r="K161" s="40">
        <v>0</v>
      </c>
      <c r="L161" s="40">
        <v>0</v>
      </c>
      <c r="M161" s="40">
        <v>0</v>
      </c>
    </row>
    <row r="162" spans="1:13" x14ac:dyDescent="0.25">
      <c r="A162" s="6" t="s">
        <v>51</v>
      </c>
      <c r="B162" s="19">
        <v>0</v>
      </c>
      <c r="C162" s="19">
        <v>0</v>
      </c>
      <c r="D162" s="19">
        <v>0</v>
      </c>
      <c r="E162" s="19">
        <v>779.00895440581337</v>
      </c>
      <c r="F162" s="19">
        <v>700.00441615079728</v>
      </c>
      <c r="H162" s="6" t="s">
        <v>51</v>
      </c>
      <c r="I162" s="40">
        <v>0</v>
      </c>
      <c r="J162" s="40">
        <v>0</v>
      </c>
      <c r="K162" s="40">
        <v>0</v>
      </c>
      <c r="L162" s="40">
        <f t="shared" si="20"/>
        <v>2.8915424497478956</v>
      </c>
      <c r="M162" s="40">
        <f t="shared" si="22"/>
        <v>2.8451007798769323</v>
      </c>
    </row>
    <row r="163" spans="1:13" x14ac:dyDescent="0.25">
      <c r="A163" s="63" t="s">
        <v>72</v>
      </c>
      <c r="B163" s="19">
        <f>AVERAGE(B153:B162)</f>
        <v>0</v>
      </c>
      <c r="C163" s="19">
        <f>AVERAGE(C153:C162)</f>
        <v>44.84000403652491</v>
      </c>
      <c r="D163" s="19">
        <f>AVERAGE(D153:D162)</f>
        <v>77.810201523289692</v>
      </c>
      <c r="E163" s="19">
        <f>AVERAGE(E153:E162)</f>
        <v>3043.832527436145</v>
      </c>
      <c r="F163" s="19">
        <f>AVERAGE(F153:F162)</f>
        <v>729.59507514358518</v>
      </c>
      <c r="H163" s="63" t="s">
        <v>73</v>
      </c>
      <c r="I163" s="40">
        <f>AVERAGE(I153:I162)</f>
        <v>0</v>
      </c>
      <c r="J163" s="40">
        <f>AVERAGE(J153:J162)</f>
        <v>0.64170037890660636</v>
      </c>
      <c r="K163" s="40">
        <f>AVERAGE(K153:K162)</f>
        <v>0.86374065083736973</v>
      </c>
      <c r="L163" s="40">
        <f>AVERAGE(L153:L162)</f>
        <v>1.2717314042053292</v>
      </c>
      <c r="M163" s="40">
        <f>AVERAGE(M153:M162)</f>
        <v>0.98628679988682555</v>
      </c>
    </row>
    <row r="164" spans="1:13" x14ac:dyDescent="0.25">
      <c r="A164" s="63" t="s">
        <v>31</v>
      </c>
      <c r="B164" s="19">
        <f>STDEV(B153:B162)</f>
        <v>0</v>
      </c>
      <c r="C164" s="19">
        <f>STDEV(C153:C162)</f>
        <v>80.337125252487056</v>
      </c>
      <c r="D164" s="19">
        <f>STDEV(D153:D162)</f>
        <v>148.03845146416205</v>
      </c>
      <c r="E164" s="19">
        <f>STDEV(E153:E162)</f>
        <v>9287.0703010196485</v>
      </c>
      <c r="F164" s="19">
        <f>STDEV(F153:F162)</f>
        <v>1407.8449458830503</v>
      </c>
      <c r="H164" s="63" t="s">
        <v>31</v>
      </c>
      <c r="I164" s="40">
        <f>STDEV(I153:I162)</f>
        <v>0</v>
      </c>
      <c r="J164" s="40">
        <f>STDEV(J153:J162)</f>
        <v>1.0381425010990881</v>
      </c>
      <c r="K164" s="40">
        <f>STDEV(K153:K162)</f>
        <v>1.1351367093519602</v>
      </c>
      <c r="L164" s="40">
        <f>STDEV(L153:L162)</f>
        <v>1.5557769730407773</v>
      </c>
      <c r="M164" s="40">
        <f>STDEV(M153:M162)</f>
        <v>1.598884806404427</v>
      </c>
    </row>
    <row r="165" spans="1:13" x14ac:dyDescent="0.25">
      <c r="B165" s="69"/>
      <c r="C165" s="69"/>
      <c r="D165" s="69"/>
      <c r="E165" s="69"/>
      <c r="F165" s="69"/>
      <c r="I165" s="69"/>
      <c r="J165" s="69"/>
      <c r="K165" s="69"/>
      <c r="L165" s="69"/>
      <c r="M165" s="69"/>
    </row>
    <row r="166" spans="1:13" ht="30" customHeight="1" x14ac:dyDescent="0.25">
      <c r="A166" s="51" t="s">
        <v>11</v>
      </c>
      <c r="B166" s="14"/>
      <c r="C166" s="14"/>
      <c r="D166" s="14"/>
      <c r="E166" s="14"/>
      <c r="F166" s="14"/>
      <c r="H166" s="51" t="s">
        <v>11</v>
      </c>
      <c r="I166" s="14"/>
      <c r="J166" s="14"/>
      <c r="K166" s="14"/>
      <c r="L166" s="14"/>
      <c r="M166" s="14"/>
    </row>
    <row r="167" spans="1:13" x14ac:dyDescent="0.25">
      <c r="A167" s="6"/>
      <c r="B167" s="17" t="s">
        <v>15</v>
      </c>
      <c r="C167" s="17" t="s">
        <v>16</v>
      </c>
      <c r="D167" s="17" t="s">
        <v>17</v>
      </c>
      <c r="E167" s="17" t="s">
        <v>18</v>
      </c>
      <c r="F167" s="17" t="s">
        <v>19</v>
      </c>
      <c r="H167" s="6"/>
      <c r="I167" s="17" t="s">
        <v>15</v>
      </c>
      <c r="J167" s="17" t="s">
        <v>16</v>
      </c>
      <c r="K167" s="17" t="s">
        <v>17</v>
      </c>
      <c r="L167" s="17" t="s">
        <v>18</v>
      </c>
      <c r="M167" s="17" t="s">
        <v>19</v>
      </c>
    </row>
    <row r="168" spans="1:13" x14ac:dyDescent="0.25">
      <c r="A168" s="6" t="s">
        <v>42</v>
      </c>
      <c r="B168" s="19">
        <v>1882.4609324934211</v>
      </c>
      <c r="C168" s="19">
        <v>3375.9246731709804</v>
      </c>
      <c r="D168" s="19">
        <v>24.788990974393002</v>
      </c>
      <c r="E168" s="19">
        <v>141.97397891162643</v>
      </c>
      <c r="F168" s="19">
        <v>0</v>
      </c>
      <c r="H168" s="6" t="s">
        <v>42</v>
      </c>
      <c r="I168" s="40">
        <f>LOG10(B168)</f>
        <v>3.2747259718695045</v>
      </c>
      <c r="J168" s="40">
        <f t="shared" ref="J168:J177" si="23">LOG10(C168)</f>
        <v>3.5283927476718779</v>
      </c>
      <c r="K168" s="40">
        <f t="shared" ref="K168:K177" si="24">LOG10(D168)</f>
        <v>1.3942588493506467</v>
      </c>
      <c r="L168" s="40">
        <f t="shared" ref="L168:L177" si="25">LOG10(E168)</f>
        <v>2.1522087538855841</v>
      </c>
      <c r="M168" s="40">
        <v>0</v>
      </c>
    </row>
    <row r="169" spans="1:13" x14ac:dyDescent="0.25">
      <c r="A169" s="6" t="s">
        <v>43</v>
      </c>
      <c r="B169" s="19">
        <v>0</v>
      </c>
      <c r="C169" s="19">
        <v>41767.146627435985</v>
      </c>
      <c r="D169" s="19">
        <v>2416.93783953407</v>
      </c>
      <c r="E169" s="19">
        <v>271.11003546747673</v>
      </c>
      <c r="F169" s="19">
        <v>8.199722663442305</v>
      </c>
      <c r="H169" s="6" t="s">
        <v>43</v>
      </c>
      <c r="I169" s="40">
        <v>0</v>
      </c>
      <c r="J169" s="40">
        <f t="shared" si="23"/>
        <v>4.6208348069316942</v>
      </c>
      <c r="K169" s="40">
        <f t="shared" si="24"/>
        <v>3.3832654810677689</v>
      </c>
      <c r="L169" s="40">
        <f t="shared" si="25"/>
        <v>2.4331455938161279</v>
      </c>
      <c r="M169" s="40">
        <f t="shared" ref="M169:M177" si="26">LOG10(F169)</f>
        <v>0.91379916363084934</v>
      </c>
    </row>
    <row r="170" spans="1:13" x14ac:dyDescent="0.25">
      <c r="A170" s="6" t="s">
        <v>44</v>
      </c>
      <c r="B170" s="19">
        <v>222.19044787646223</v>
      </c>
      <c r="C170" s="19">
        <v>166102.85776019396</v>
      </c>
      <c r="D170" s="19">
        <v>10015.018746360036</v>
      </c>
      <c r="E170" s="19">
        <v>85.003234735032464</v>
      </c>
      <c r="F170" s="19">
        <v>0</v>
      </c>
      <c r="H170" s="6" t="s">
        <v>44</v>
      </c>
      <c r="I170" s="40">
        <f t="shared" ref="I170:I176" si="27">LOG10(B170)</f>
        <v>2.3467253843811147</v>
      </c>
      <c r="J170" s="40">
        <f t="shared" si="23"/>
        <v>5.2203771044490237</v>
      </c>
      <c r="K170" s="40">
        <f t="shared" si="24"/>
        <v>4.0006517665535188</v>
      </c>
      <c r="L170" s="40">
        <f t="shared" si="25"/>
        <v>1.9294354527830555</v>
      </c>
      <c r="M170" s="40">
        <v>0</v>
      </c>
    </row>
    <row r="171" spans="1:13" x14ac:dyDescent="0.25">
      <c r="A171" s="6" t="s">
        <v>45</v>
      </c>
      <c r="B171" s="19">
        <v>549.63781268412765</v>
      </c>
      <c r="C171" s="19">
        <v>12397.615519173785</v>
      </c>
      <c r="D171" s="19">
        <v>0</v>
      </c>
      <c r="E171" s="19">
        <v>256.03324446541086</v>
      </c>
      <c r="F171" s="19">
        <v>52.834720238040603</v>
      </c>
      <c r="H171" s="6" t="s">
        <v>45</v>
      </c>
      <c r="I171" s="40">
        <f t="shared" si="27"/>
        <v>2.7400766026453334</v>
      </c>
      <c r="J171" s="40">
        <f t="shared" si="23"/>
        <v>4.0933381636746615</v>
      </c>
      <c r="K171" s="40">
        <v>0</v>
      </c>
      <c r="L171" s="40">
        <f t="shared" si="25"/>
        <v>2.4082963596497491</v>
      </c>
      <c r="M171" s="40">
        <f t="shared" si="26"/>
        <v>1.7229194121588223</v>
      </c>
    </row>
    <row r="172" spans="1:13" x14ac:dyDescent="0.25">
      <c r="A172" s="6" t="s">
        <v>46</v>
      </c>
      <c r="B172" s="19">
        <v>1394.0063828459622</v>
      </c>
      <c r="C172" s="19">
        <v>27339.612368474627</v>
      </c>
      <c r="D172" s="19">
        <v>7047.5743798341209</v>
      </c>
      <c r="E172" s="19">
        <v>52152.818817236053</v>
      </c>
      <c r="F172" s="19">
        <v>6147.6270438527126</v>
      </c>
      <c r="H172" s="6" t="s">
        <v>46</v>
      </c>
      <c r="I172" s="40">
        <f t="shared" si="27"/>
        <v>3.1442647623046263</v>
      </c>
      <c r="J172" s="40">
        <f t="shared" si="23"/>
        <v>4.4367923526814774</v>
      </c>
      <c r="K172" s="40">
        <f t="shared" si="24"/>
        <v>3.8480396680954048</v>
      </c>
      <c r="L172" s="40">
        <f t="shared" si="25"/>
        <v>4.7172777866587552</v>
      </c>
      <c r="M172" s="40">
        <f t="shared" si="26"/>
        <v>3.7887075124207725</v>
      </c>
    </row>
    <row r="173" spans="1:13" x14ac:dyDescent="0.25">
      <c r="A173" s="6" t="s">
        <v>47</v>
      </c>
      <c r="B173" s="19">
        <v>14793.208313427534</v>
      </c>
      <c r="C173" s="19">
        <v>29549.393953419018</v>
      </c>
      <c r="D173" s="19">
        <v>506.6977371200955</v>
      </c>
      <c r="E173" s="19">
        <v>225.42874900160948</v>
      </c>
      <c r="F173" s="19">
        <v>2.0245243463192528</v>
      </c>
      <c r="H173" s="6" t="s">
        <v>47</v>
      </c>
      <c r="I173" s="40">
        <f t="shared" si="27"/>
        <v>4.1700623728957069</v>
      </c>
      <c r="J173" s="40">
        <f t="shared" si="23"/>
        <v>4.4705485780976471</v>
      </c>
      <c r="K173" s="40">
        <f t="shared" si="24"/>
        <v>2.7047489647634357</v>
      </c>
      <c r="L173" s="40">
        <f t="shared" si="25"/>
        <v>2.3530093009584609</v>
      </c>
      <c r="M173" s="40">
        <f t="shared" si="26"/>
        <v>0.30632300383030486</v>
      </c>
    </row>
    <row r="174" spans="1:13" x14ac:dyDescent="0.25">
      <c r="A174" s="6" t="s">
        <v>48</v>
      </c>
      <c r="B174" s="19">
        <v>2449.6574658782852</v>
      </c>
      <c r="C174" s="19">
        <v>637.39522410210907</v>
      </c>
      <c r="D174" s="19">
        <v>477.18294187814303</v>
      </c>
      <c r="E174" s="19">
        <v>251.74684272610821</v>
      </c>
      <c r="F174" s="19">
        <v>3284.9179232083711</v>
      </c>
      <c r="H174" s="6" t="s">
        <v>48</v>
      </c>
      <c r="I174" s="40">
        <f t="shared" si="27"/>
        <v>3.3891053614751456</v>
      </c>
      <c r="J174" s="40">
        <f t="shared" si="23"/>
        <v>2.80440880505257</v>
      </c>
      <c r="K174" s="40">
        <f t="shared" si="24"/>
        <v>2.6786849103113681</v>
      </c>
      <c r="L174" s="40">
        <f t="shared" si="25"/>
        <v>2.4009640325713266</v>
      </c>
      <c r="M174" s="40">
        <f t="shared" si="26"/>
        <v>3.5165245227715953</v>
      </c>
    </row>
    <row r="175" spans="1:13" x14ac:dyDescent="0.25">
      <c r="A175" s="6" t="s">
        <v>49</v>
      </c>
      <c r="B175" s="19">
        <v>242.3041773293611</v>
      </c>
      <c r="C175" s="19">
        <v>670.34513870142894</v>
      </c>
      <c r="D175" s="19">
        <v>48.221371523219325</v>
      </c>
      <c r="E175" s="19">
        <v>682.83313859570364</v>
      </c>
      <c r="F175" s="19">
        <v>0</v>
      </c>
      <c r="H175" s="6" t="s">
        <v>49</v>
      </c>
      <c r="I175" s="40">
        <f t="shared" si="27"/>
        <v>2.3843609014484932</v>
      </c>
      <c r="J175" s="40">
        <f t="shared" si="23"/>
        <v>2.8262984642526265</v>
      </c>
      <c r="K175" s="40">
        <f t="shared" si="24"/>
        <v>1.683239558519559</v>
      </c>
      <c r="L175" s="40">
        <f t="shared" si="25"/>
        <v>2.8343145897127888</v>
      </c>
      <c r="M175" s="40">
        <v>0</v>
      </c>
    </row>
    <row r="176" spans="1:13" x14ac:dyDescent="0.25">
      <c r="A176" s="6" t="s">
        <v>50</v>
      </c>
      <c r="B176" s="19">
        <v>2095.7769891436201</v>
      </c>
      <c r="C176" s="19">
        <v>5856.7012767045671</v>
      </c>
      <c r="D176" s="19">
        <v>49.789001207996762</v>
      </c>
      <c r="E176" s="19">
        <v>253.13701561668591</v>
      </c>
      <c r="F176" s="19">
        <v>0</v>
      </c>
      <c r="H176" s="6" t="s">
        <v>50</v>
      </c>
      <c r="I176" s="40">
        <f t="shared" si="27"/>
        <v>3.3213450676546468</v>
      </c>
      <c r="J176" s="40">
        <f t="shared" si="23"/>
        <v>3.7676530732362017</v>
      </c>
      <c r="K176" s="40">
        <f t="shared" si="24"/>
        <v>1.6971334142006178</v>
      </c>
      <c r="L176" s="40">
        <f t="shared" si="25"/>
        <v>2.4033556556389328</v>
      </c>
      <c r="M176" s="40">
        <v>0</v>
      </c>
    </row>
    <row r="177" spans="1:13" x14ac:dyDescent="0.25">
      <c r="A177" s="6" t="s">
        <v>51</v>
      </c>
      <c r="B177" s="19">
        <v>0</v>
      </c>
      <c r="C177" s="19">
        <v>703.45632885248745</v>
      </c>
      <c r="D177" s="19">
        <v>4336.4811679061977</v>
      </c>
      <c r="E177" s="19">
        <v>27885.061098608505</v>
      </c>
      <c r="F177" s="19">
        <v>3515.7563287526309</v>
      </c>
      <c r="H177" s="6" t="s">
        <v>51</v>
      </c>
      <c r="I177" s="40">
        <v>0</v>
      </c>
      <c r="J177" s="40">
        <f t="shared" si="23"/>
        <v>2.8472371412489625</v>
      </c>
      <c r="K177" s="40">
        <f t="shared" si="24"/>
        <v>3.6371374647140757</v>
      </c>
      <c r="L177" s="40">
        <f t="shared" si="25"/>
        <v>4.4453716004058279</v>
      </c>
      <c r="M177" s="40">
        <f t="shared" si="26"/>
        <v>3.5460187672136438</v>
      </c>
    </row>
    <row r="178" spans="1:13" x14ac:dyDescent="0.25">
      <c r="A178" s="63" t="s">
        <v>72</v>
      </c>
      <c r="B178" s="19">
        <f>AVERAGE(B168:B177)</f>
        <v>2362.9242521678775</v>
      </c>
      <c r="C178" s="19">
        <f t="shared" ref="C178:F178" si="28">AVERAGE(C168:C177)</f>
        <v>28840.044887022901</v>
      </c>
      <c r="D178" s="19">
        <f t="shared" si="28"/>
        <v>2492.2692176338269</v>
      </c>
      <c r="E178" s="19">
        <f t="shared" si="28"/>
        <v>8220.5146155364218</v>
      </c>
      <c r="F178" s="19">
        <f t="shared" si="28"/>
        <v>1301.1360263061517</v>
      </c>
      <c r="H178" s="63" t="s">
        <v>73</v>
      </c>
      <c r="I178" s="40">
        <f>AVERAGE(I168:I177)</f>
        <v>2.4770666424674568</v>
      </c>
      <c r="J178" s="40">
        <f t="shared" ref="J178:M178" si="29">AVERAGE(J168:J177)</f>
        <v>3.8615881237296747</v>
      </c>
      <c r="K178" s="40">
        <f t="shared" si="29"/>
        <v>2.5027160077576398</v>
      </c>
      <c r="L178" s="40">
        <f t="shared" si="29"/>
        <v>2.807737912608061</v>
      </c>
      <c r="M178" s="40">
        <f t="shared" si="29"/>
        <v>1.3794292382025988</v>
      </c>
    </row>
    <row r="179" spans="1:13" x14ac:dyDescent="0.25">
      <c r="A179" s="63" t="s">
        <v>31</v>
      </c>
      <c r="B179" s="19">
        <f>STDEV(B168:B177)</f>
        <v>4463.3706678844019</v>
      </c>
      <c r="C179" s="19">
        <f t="shared" ref="C179:F179" si="30">STDEV(C168:C177)</f>
        <v>50374.753668001897</v>
      </c>
      <c r="D179" s="19">
        <f t="shared" si="30"/>
        <v>3543.2466112556399</v>
      </c>
      <c r="E179" s="19">
        <f t="shared" si="30"/>
        <v>17709.180003244535</v>
      </c>
      <c r="F179" s="19">
        <f t="shared" si="30"/>
        <v>2211.5318936074004</v>
      </c>
      <c r="H179" s="63" t="s">
        <v>31</v>
      </c>
      <c r="I179" s="40">
        <f>STDEV(I168:I177)</f>
        <v>1.4086536008200872</v>
      </c>
      <c r="J179" s="40">
        <f t="shared" ref="J179:M179" si="31">STDEV(J168:J177)</f>
        <v>0.8509058898175611</v>
      </c>
      <c r="K179" s="40">
        <f t="shared" si="31"/>
        <v>1.2910176317448319</v>
      </c>
      <c r="L179" s="40">
        <f t="shared" si="31"/>
        <v>0.96411546701555872</v>
      </c>
      <c r="M179" s="40">
        <f t="shared" si="31"/>
        <v>1.6385482122293065</v>
      </c>
    </row>
    <row r="180" spans="1:13" ht="15.75" thickBot="1" x14ac:dyDescent="0.3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</row>
    <row r="181" spans="1:13" ht="15.75" thickTop="1" x14ac:dyDescent="0.25">
      <c r="A181" s="43"/>
    </row>
    <row r="182" spans="1:13" x14ac:dyDescent="0.25">
      <c r="A182" s="9"/>
      <c r="B182" s="32"/>
      <c r="C182" s="32"/>
      <c r="D182" s="32"/>
      <c r="E182" s="32"/>
      <c r="F182" s="32"/>
    </row>
    <row r="183" spans="1:13" x14ac:dyDescent="0.25">
      <c r="A183" s="9"/>
      <c r="B183" s="54"/>
      <c r="C183" s="54"/>
      <c r="D183" s="54"/>
      <c r="E183" s="54"/>
      <c r="F183" s="54"/>
    </row>
    <row r="184" spans="1:13" x14ac:dyDescent="0.25">
      <c r="A184" s="9"/>
      <c r="B184" s="54"/>
      <c r="C184" s="54"/>
      <c r="D184" s="54"/>
      <c r="E184" s="54"/>
      <c r="F184" s="54"/>
    </row>
    <row r="185" spans="1:13" x14ac:dyDescent="0.25">
      <c r="A185" s="9"/>
      <c r="B185" s="54"/>
      <c r="C185" s="54"/>
      <c r="D185" s="54"/>
      <c r="E185" s="54"/>
      <c r="F185" s="54"/>
    </row>
    <row r="186" spans="1:13" x14ac:dyDescent="0.25">
      <c r="A186" s="9"/>
      <c r="B186" s="54"/>
      <c r="C186" s="54"/>
      <c r="D186" s="54"/>
      <c r="E186" s="54"/>
      <c r="F186" s="54"/>
    </row>
    <row r="187" spans="1:13" x14ac:dyDescent="0.25">
      <c r="A187" s="9"/>
      <c r="B187" s="54"/>
      <c r="C187" s="54"/>
      <c r="D187" s="54"/>
      <c r="E187" s="54"/>
      <c r="F187" s="54"/>
    </row>
    <row r="188" spans="1:13" x14ac:dyDescent="0.25">
      <c r="A188" s="9"/>
      <c r="B188" s="54"/>
      <c r="C188" s="54"/>
      <c r="D188" s="54"/>
      <c r="E188" s="54"/>
      <c r="F188" s="54"/>
    </row>
    <row r="189" spans="1:13" x14ac:dyDescent="0.25">
      <c r="A189" s="9"/>
      <c r="B189" s="54"/>
      <c r="C189" s="54"/>
      <c r="D189" s="54"/>
      <c r="E189" s="54"/>
      <c r="F189" s="54"/>
    </row>
    <row r="190" spans="1:13" x14ac:dyDescent="0.25">
      <c r="A190" s="9"/>
      <c r="B190" s="54"/>
      <c r="C190" s="54"/>
      <c r="D190" s="54"/>
      <c r="E190" s="54"/>
      <c r="F190" s="54"/>
    </row>
    <row r="191" spans="1:13" x14ac:dyDescent="0.25">
      <c r="A191" s="9"/>
      <c r="B191" s="54"/>
      <c r="C191" s="54"/>
      <c r="D191" s="54"/>
      <c r="E191" s="54"/>
      <c r="F191" s="54"/>
    </row>
    <row r="192" spans="1:13" x14ac:dyDescent="0.25">
      <c r="A192" s="9"/>
      <c r="B192" s="54"/>
      <c r="C192" s="54"/>
      <c r="D192" s="54"/>
      <c r="E192" s="54"/>
      <c r="F192" s="54"/>
    </row>
    <row r="193" spans="1:6" x14ac:dyDescent="0.25">
      <c r="A193" s="9"/>
      <c r="B193" s="54"/>
      <c r="C193" s="54"/>
      <c r="D193" s="54"/>
      <c r="E193" s="54"/>
      <c r="F193" s="54"/>
    </row>
    <row r="194" spans="1:6" x14ac:dyDescent="0.25">
      <c r="A194" s="9"/>
      <c r="B194" s="54"/>
      <c r="C194" s="54"/>
      <c r="D194" s="54"/>
      <c r="E194" s="54"/>
      <c r="F194" s="54"/>
    </row>
    <row r="195" spans="1:6" x14ac:dyDescent="0.25">
      <c r="A195" s="9"/>
      <c r="B195" s="54"/>
      <c r="C195" s="54"/>
      <c r="D195" s="54"/>
      <c r="E195" s="54"/>
      <c r="F195" s="54"/>
    </row>
    <row r="196" spans="1:6" x14ac:dyDescent="0.25">
      <c r="A196" s="5"/>
      <c r="B196" s="5"/>
      <c r="C196" s="5"/>
      <c r="D196" s="5"/>
      <c r="E196" s="5"/>
      <c r="F196" s="5"/>
    </row>
    <row r="197" spans="1:6" x14ac:dyDescent="0.25">
      <c r="A197" s="5"/>
      <c r="B197" s="5"/>
      <c r="C197" s="5"/>
      <c r="D197" s="5"/>
      <c r="E197" s="5"/>
      <c r="F197" s="5"/>
    </row>
  </sheetData>
  <conditionalFormatting sqref="B3:F14 B18:F29 B48:F59 B63:F74 B78:F89 B93:F104 B108:F119 B123:F134 B153:F164 B168:F179 B33:F45 I33:M45">
    <cfRule type="cellIs" dxfId="28" priority="7" operator="greaterThan">
      <formula>0</formula>
    </cfRule>
  </conditionalFormatting>
  <conditionalFormatting sqref="I123:M134 I3:M14 I18:M29 I48:M59 I63:M74 I93:M104 I108:M119 I78:M89">
    <cfRule type="cellIs" dxfId="27" priority="6" operator="greaterThan">
      <formula>0</formula>
    </cfRule>
  </conditionalFormatting>
  <conditionalFormatting sqref="I163:M164 I178:M179">
    <cfRule type="cellIs" dxfId="26" priority="5" operator="greaterThan">
      <formula>0</formula>
    </cfRule>
  </conditionalFormatting>
  <conditionalFormatting sqref="I153:M162">
    <cfRule type="cellIs" dxfId="25" priority="4" operator="greaterThan">
      <formula>0</formula>
    </cfRule>
  </conditionalFormatting>
  <conditionalFormatting sqref="I168:M177">
    <cfRule type="cellIs" dxfId="24" priority="3" operator="greaterThan">
      <formula>0</formula>
    </cfRule>
  </conditionalFormatting>
  <conditionalFormatting sqref="Q3:Q13">
    <cfRule type="cellIs" dxfId="23" priority="2" operator="greaterThan">
      <formula>0</formula>
    </cfRule>
  </conditionalFormatting>
  <conditionalFormatting sqref="P4">
    <cfRule type="cellIs" dxfId="22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/>
  </sheetViews>
  <sheetFormatPr defaultColWidth="11.42578125" defaultRowHeight="15" x14ac:dyDescent="0.25"/>
  <cols>
    <col min="1" max="1" width="31.5703125" bestFit="1" customWidth="1"/>
    <col min="8" max="8" width="31.5703125" bestFit="1" customWidth="1"/>
    <col min="9" max="9" width="11.5703125" bestFit="1" customWidth="1"/>
    <col min="10" max="11" width="12.5703125" bestFit="1" customWidth="1"/>
    <col min="12" max="13" width="11.5703125" bestFit="1" customWidth="1"/>
    <col min="14" max="14" width="12.5703125" bestFit="1" customWidth="1"/>
    <col min="15" max="15" width="17.140625" bestFit="1" customWidth="1"/>
  </cols>
  <sheetData>
    <row r="1" spans="1:15" ht="15.75" thickBot="1" x14ac:dyDescent="0.3">
      <c r="A1" s="38" t="s">
        <v>74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</row>
    <row r="2" spans="1:15" x14ac:dyDescent="0.25">
      <c r="A2" s="1" t="s">
        <v>77</v>
      </c>
      <c r="B2" s="4">
        <v>0</v>
      </c>
      <c r="C2" s="2">
        <v>1</v>
      </c>
      <c r="D2" s="3">
        <v>9</v>
      </c>
      <c r="E2" s="3">
        <v>6</v>
      </c>
      <c r="F2" s="2">
        <v>1</v>
      </c>
      <c r="N2" s="57" t="s">
        <v>84</v>
      </c>
      <c r="O2" s="58" t="s">
        <v>87</v>
      </c>
    </row>
    <row r="3" spans="1:15" x14ac:dyDescent="0.25">
      <c r="A3" s="1" t="s">
        <v>76</v>
      </c>
      <c r="B3" s="1">
        <v>0</v>
      </c>
      <c r="C3" s="2">
        <v>2</v>
      </c>
      <c r="D3" s="3">
        <v>8</v>
      </c>
      <c r="E3" s="3">
        <v>7</v>
      </c>
      <c r="F3" s="2">
        <v>2</v>
      </c>
      <c r="N3" s="64"/>
      <c r="O3" s="65" t="s">
        <v>88</v>
      </c>
    </row>
    <row r="4" spans="1:15" ht="15.75" thickBot="1" x14ac:dyDescent="0.3">
      <c r="A4" s="1" t="s">
        <v>0</v>
      </c>
      <c r="B4" s="1">
        <v>0</v>
      </c>
      <c r="C4" s="4">
        <v>0</v>
      </c>
      <c r="D4" s="1">
        <v>0</v>
      </c>
      <c r="E4" s="1">
        <v>0</v>
      </c>
      <c r="F4" s="1">
        <v>0</v>
      </c>
      <c r="N4" s="59"/>
      <c r="O4" s="66" t="s">
        <v>89</v>
      </c>
    </row>
    <row r="5" spans="1:15" x14ac:dyDescent="0.25">
      <c r="A5" s="1" t="s">
        <v>1</v>
      </c>
      <c r="B5" s="1">
        <v>0</v>
      </c>
      <c r="C5" s="1">
        <v>0</v>
      </c>
      <c r="D5" s="1">
        <v>0</v>
      </c>
      <c r="E5" s="1">
        <v>0</v>
      </c>
      <c r="F5" s="1">
        <v>0</v>
      </c>
    </row>
    <row r="6" spans="1:15" x14ac:dyDescent="0.25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15" x14ac:dyDescent="0.25">
      <c r="A7" s="1" t="s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15" x14ac:dyDescent="0.25">
      <c r="A8" s="1" t="s">
        <v>4</v>
      </c>
      <c r="B8" s="4">
        <v>0</v>
      </c>
      <c r="C8" s="4">
        <v>0</v>
      </c>
      <c r="D8" s="4">
        <v>0</v>
      </c>
      <c r="E8" s="4">
        <v>0</v>
      </c>
      <c r="F8" s="4">
        <v>0</v>
      </c>
    </row>
    <row r="9" spans="1:15" x14ac:dyDescent="0.25">
      <c r="A9" s="49" t="s">
        <v>12</v>
      </c>
      <c r="B9" s="1">
        <v>0</v>
      </c>
      <c r="C9" s="1">
        <v>0</v>
      </c>
      <c r="D9" s="1">
        <v>0</v>
      </c>
      <c r="E9" s="2">
        <v>1</v>
      </c>
      <c r="F9" s="3">
        <v>8</v>
      </c>
    </row>
    <row r="10" spans="1:15" x14ac:dyDescent="0.25">
      <c r="A10" s="49" t="s">
        <v>13</v>
      </c>
      <c r="B10" s="2">
        <v>2</v>
      </c>
      <c r="C10" s="3">
        <v>7</v>
      </c>
      <c r="D10" s="3">
        <v>7</v>
      </c>
      <c r="E10" s="3">
        <v>6</v>
      </c>
      <c r="F10" s="3">
        <v>7</v>
      </c>
    </row>
    <row r="11" spans="1:15" x14ac:dyDescent="0.25">
      <c r="A11" s="49" t="s">
        <v>14</v>
      </c>
      <c r="B11" s="1">
        <v>0</v>
      </c>
      <c r="C11" s="1">
        <v>0</v>
      </c>
      <c r="D11" s="1">
        <v>0</v>
      </c>
      <c r="E11" s="1">
        <v>0</v>
      </c>
      <c r="F11" s="2">
        <v>2</v>
      </c>
    </row>
    <row r="12" spans="1:15" x14ac:dyDescent="0.25">
      <c r="A12" s="49" t="s">
        <v>9</v>
      </c>
      <c r="B12" s="1">
        <v>0</v>
      </c>
      <c r="C12" s="1">
        <v>0</v>
      </c>
      <c r="D12" s="4">
        <v>0</v>
      </c>
      <c r="E12" s="1">
        <v>0</v>
      </c>
      <c r="F12" s="2">
        <v>3</v>
      </c>
    </row>
    <row r="13" spans="1:15" x14ac:dyDescent="0.25">
      <c r="A13" s="49" t="s">
        <v>10</v>
      </c>
      <c r="B13" s="3">
        <v>6</v>
      </c>
      <c r="C13" s="3">
        <v>10</v>
      </c>
      <c r="D13" s="3">
        <v>9</v>
      </c>
      <c r="E13" s="3">
        <v>10</v>
      </c>
      <c r="F13" s="3">
        <v>9</v>
      </c>
    </row>
    <row r="14" spans="1:15" x14ac:dyDescent="0.25">
      <c r="A14" s="49" t="s">
        <v>5</v>
      </c>
      <c r="B14" s="4">
        <v>0</v>
      </c>
      <c r="C14" s="4">
        <v>0</v>
      </c>
      <c r="D14" s="4">
        <v>0</v>
      </c>
      <c r="E14" s="3">
        <v>10</v>
      </c>
      <c r="F14" s="2">
        <v>2</v>
      </c>
    </row>
    <row r="15" spans="1:15" x14ac:dyDescent="0.25">
      <c r="A15" s="49" t="s">
        <v>6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</row>
    <row r="16" spans="1:15" x14ac:dyDescent="0.25">
      <c r="A16" s="49" t="s">
        <v>7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</row>
    <row r="17" spans="1:13" x14ac:dyDescent="0.25">
      <c r="A17" s="49" t="s">
        <v>8</v>
      </c>
      <c r="B17" s="4">
        <v>0</v>
      </c>
      <c r="C17" s="2">
        <v>1</v>
      </c>
      <c r="D17" s="2">
        <v>2</v>
      </c>
      <c r="E17" s="2">
        <v>2</v>
      </c>
      <c r="F17" s="2">
        <v>3</v>
      </c>
    </row>
    <row r="18" spans="1:13" x14ac:dyDescent="0.25">
      <c r="A18" s="49" t="s">
        <v>11</v>
      </c>
      <c r="B18" s="3">
        <v>9</v>
      </c>
      <c r="C18" s="3">
        <v>10</v>
      </c>
      <c r="D18" s="3">
        <v>7</v>
      </c>
      <c r="E18" s="3">
        <v>9</v>
      </c>
      <c r="F18" s="3">
        <v>8</v>
      </c>
    </row>
    <row r="20" spans="1:13" x14ac:dyDescent="0.25">
      <c r="A20" s="38" t="s">
        <v>72</v>
      </c>
      <c r="B20" s="1" t="s">
        <v>15</v>
      </c>
      <c r="C20" s="1" t="s">
        <v>16</v>
      </c>
      <c r="D20" s="1" t="s">
        <v>17</v>
      </c>
      <c r="E20" s="1" t="s">
        <v>18</v>
      </c>
      <c r="F20" s="1" t="s">
        <v>19</v>
      </c>
      <c r="H20" s="38" t="s">
        <v>73</v>
      </c>
      <c r="I20" s="1" t="s">
        <v>15</v>
      </c>
      <c r="J20" s="1" t="s">
        <v>16</v>
      </c>
      <c r="K20" s="1" t="s">
        <v>17</v>
      </c>
      <c r="L20" s="1" t="s">
        <v>18</v>
      </c>
      <c r="M20" s="1" t="s">
        <v>19</v>
      </c>
    </row>
    <row r="21" spans="1:13" x14ac:dyDescent="0.25">
      <c r="A21" s="1" t="s">
        <v>77</v>
      </c>
      <c r="B21" s="29">
        <v>0</v>
      </c>
      <c r="C21" s="22">
        <v>297.31487310626551</v>
      </c>
      <c r="D21" s="24">
        <v>52790.86740494152</v>
      </c>
      <c r="E21" s="24">
        <v>19989.430188011363</v>
      </c>
      <c r="F21" s="22">
        <v>330.59298016290916</v>
      </c>
      <c r="H21" s="1" t="s">
        <v>77</v>
      </c>
      <c r="I21" s="39">
        <v>0</v>
      </c>
      <c r="J21" s="35">
        <v>0.34732166352271865</v>
      </c>
      <c r="K21" s="37">
        <v>4.235766490347781</v>
      </c>
      <c r="L21" s="37">
        <v>2.5280184375988619</v>
      </c>
      <c r="M21" s="35">
        <v>0.35192936274904796</v>
      </c>
    </row>
    <row r="22" spans="1:13" x14ac:dyDescent="0.25">
      <c r="A22" s="1" t="s">
        <v>76</v>
      </c>
      <c r="B22" s="23">
        <v>0</v>
      </c>
      <c r="C22" s="22">
        <v>69.559233547387478</v>
      </c>
      <c r="D22" s="24">
        <v>2921.5583282411267</v>
      </c>
      <c r="E22" s="24">
        <v>6076.7578068762868</v>
      </c>
      <c r="F22" s="22">
        <v>121.5990863066767</v>
      </c>
      <c r="H22" s="1" t="s">
        <v>76</v>
      </c>
      <c r="I22" s="36">
        <v>0</v>
      </c>
      <c r="J22" s="35">
        <v>0.50786263554388322</v>
      </c>
      <c r="K22" s="37">
        <v>3.002585442980036</v>
      </c>
      <c r="L22" s="37">
        <v>2.5095870615441171</v>
      </c>
      <c r="M22" s="35">
        <v>0.55011180540378002</v>
      </c>
    </row>
    <row r="23" spans="1:13" x14ac:dyDescent="0.25">
      <c r="A23" s="1" t="s">
        <v>0</v>
      </c>
      <c r="B23" s="23">
        <v>0</v>
      </c>
      <c r="C23" s="29">
        <v>0</v>
      </c>
      <c r="D23" s="23">
        <v>0</v>
      </c>
      <c r="E23" s="23">
        <v>0</v>
      </c>
      <c r="F23" s="23">
        <v>0</v>
      </c>
      <c r="H23" s="1" t="s">
        <v>0</v>
      </c>
      <c r="I23" s="36">
        <v>0</v>
      </c>
      <c r="J23" s="39">
        <v>0</v>
      </c>
      <c r="K23" s="36">
        <v>0</v>
      </c>
      <c r="L23" s="36">
        <v>0</v>
      </c>
      <c r="M23" s="36">
        <v>0</v>
      </c>
    </row>
    <row r="24" spans="1:13" x14ac:dyDescent="0.25">
      <c r="A24" s="1" t="s">
        <v>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H24" s="1" t="s">
        <v>1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</row>
    <row r="25" spans="1:13" x14ac:dyDescent="0.25">
      <c r="A25" s="1" t="s">
        <v>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H25" s="1" t="s">
        <v>2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</row>
    <row r="26" spans="1:13" x14ac:dyDescent="0.25">
      <c r="A26" s="1" t="s">
        <v>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H26" s="1" t="s">
        <v>3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</row>
    <row r="27" spans="1:13" x14ac:dyDescent="0.25">
      <c r="A27" s="1" t="s">
        <v>4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H27" s="1" t="s">
        <v>4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</row>
    <row r="28" spans="1:13" x14ac:dyDescent="0.25">
      <c r="A28" s="49" t="s">
        <v>12</v>
      </c>
      <c r="B28" s="23">
        <v>0</v>
      </c>
      <c r="C28" s="23">
        <v>0</v>
      </c>
      <c r="D28" s="23">
        <v>0</v>
      </c>
      <c r="E28" s="22">
        <v>334.0686752113279</v>
      </c>
      <c r="F28" s="24">
        <v>50189.997581751879</v>
      </c>
      <c r="H28" s="49" t="s">
        <v>12</v>
      </c>
      <c r="I28" s="36">
        <v>0</v>
      </c>
      <c r="J28" s="36">
        <v>0</v>
      </c>
      <c r="K28" s="36">
        <v>0</v>
      </c>
      <c r="L28" s="35">
        <v>0.35238357548339938</v>
      </c>
      <c r="M28" s="37">
        <v>2.8497547490677091</v>
      </c>
    </row>
    <row r="29" spans="1:13" x14ac:dyDescent="0.25">
      <c r="A29" s="49" t="s">
        <v>13</v>
      </c>
      <c r="B29" s="22">
        <v>6483.625805422158</v>
      </c>
      <c r="C29" s="24">
        <v>2862036.7632505656</v>
      </c>
      <c r="D29" s="24">
        <v>616729.39081628795</v>
      </c>
      <c r="E29" s="24">
        <v>45847.302692248006</v>
      </c>
      <c r="F29" s="24">
        <v>304724.52818740526</v>
      </c>
      <c r="H29" s="49" t="s">
        <v>13</v>
      </c>
      <c r="I29" s="35">
        <v>0.79411900705636229</v>
      </c>
      <c r="J29" s="37">
        <v>3.5724971012362259</v>
      </c>
      <c r="K29" s="37">
        <v>3.7578804898857587</v>
      </c>
      <c r="L29" s="37">
        <v>2.5135485152156147</v>
      </c>
      <c r="M29" s="37">
        <v>3.522450023595026</v>
      </c>
    </row>
    <row r="30" spans="1:13" x14ac:dyDescent="0.25">
      <c r="A30" s="49" t="s">
        <v>14</v>
      </c>
      <c r="B30" s="23">
        <v>0</v>
      </c>
      <c r="C30" s="23">
        <v>0</v>
      </c>
      <c r="D30" s="23">
        <v>0</v>
      </c>
      <c r="E30" s="23">
        <v>0</v>
      </c>
      <c r="F30" s="22">
        <v>55.407252918903168</v>
      </c>
      <c r="H30" s="49" t="s">
        <v>14</v>
      </c>
      <c r="I30" s="36">
        <v>0</v>
      </c>
      <c r="J30" s="36">
        <v>0</v>
      </c>
      <c r="K30" s="36">
        <v>0</v>
      </c>
      <c r="L30" s="36">
        <v>0</v>
      </c>
      <c r="M30" s="35">
        <v>0.47781237243679903</v>
      </c>
    </row>
    <row r="31" spans="1:13" x14ac:dyDescent="0.25">
      <c r="A31" s="49" t="s">
        <v>9</v>
      </c>
      <c r="B31" s="23">
        <v>0</v>
      </c>
      <c r="C31" s="23">
        <v>0</v>
      </c>
      <c r="D31" s="29">
        <v>0</v>
      </c>
      <c r="E31" s="23">
        <v>0</v>
      </c>
      <c r="F31" s="22">
        <v>69.688651088725777</v>
      </c>
      <c r="H31" s="49" t="s">
        <v>9</v>
      </c>
      <c r="I31" s="36">
        <v>0</v>
      </c>
      <c r="J31" s="36">
        <v>0</v>
      </c>
      <c r="K31" s="39">
        <v>0</v>
      </c>
      <c r="L31" s="36">
        <v>0</v>
      </c>
      <c r="M31" s="35">
        <v>0.69915425142533805</v>
      </c>
    </row>
    <row r="32" spans="1:13" x14ac:dyDescent="0.25">
      <c r="A32" s="49" t="s">
        <v>10</v>
      </c>
      <c r="B32" s="24">
        <v>45262.002557772263</v>
      </c>
      <c r="C32" s="24">
        <v>174011588.60524184</v>
      </c>
      <c r="D32" s="24">
        <v>171240090.16488448</v>
      </c>
      <c r="E32" s="24">
        <v>26750312.099248767</v>
      </c>
      <c r="F32" s="24">
        <v>6932951.785941219</v>
      </c>
      <c r="H32" s="49" t="s">
        <v>10</v>
      </c>
      <c r="I32" s="37">
        <v>2.7474748627656131</v>
      </c>
      <c r="J32" s="37">
        <v>7.1268481969649642</v>
      </c>
      <c r="K32" s="37">
        <v>7.1379557989024569</v>
      </c>
      <c r="L32" s="37">
        <v>6.4915132153517447</v>
      </c>
      <c r="M32" s="37">
        <v>6.001557781949673</v>
      </c>
    </row>
    <row r="33" spans="1:13" x14ac:dyDescent="0.25">
      <c r="A33" s="49" t="s">
        <v>80</v>
      </c>
      <c r="B33" s="4"/>
      <c r="C33" s="4"/>
      <c r="D33" s="4"/>
      <c r="E33" s="27">
        <v>26.174541854858397</v>
      </c>
      <c r="F33" s="25">
        <v>28.194709777832031</v>
      </c>
      <c r="H33" s="49" t="s">
        <v>80</v>
      </c>
      <c r="I33" s="39"/>
      <c r="J33" s="39"/>
      <c r="K33" s="39"/>
      <c r="L33" s="37">
        <v>26.174541854858397</v>
      </c>
      <c r="M33" s="35">
        <v>28.194709777832031</v>
      </c>
    </row>
    <row r="34" spans="1:13" x14ac:dyDescent="0.25">
      <c r="A34" s="49" t="s">
        <v>78</v>
      </c>
      <c r="B34" s="4"/>
      <c r="C34" s="4"/>
      <c r="D34" s="4"/>
      <c r="E34" s="4"/>
      <c r="F34" s="4"/>
      <c r="H34" s="49" t="s">
        <v>78</v>
      </c>
      <c r="I34" s="39"/>
      <c r="J34" s="39"/>
      <c r="K34" s="39"/>
      <c r="L34" s="39"/>
      <c r="M34" s="39"/>
    </row>
    <row r="35" spans="1:13" x14ac:dyDescent="0.25">
      <c r="A35" s="49" t="s">
        <v>79</v>
      </c>
      <c r="B35" s="4"/>
      <c r="C35" s="4"/>
      <c r="D35" s="4"/>
      <c r="E35" s="4"/>
      <c r="F35" s="4"/>
      <c r="H35" s="49" t="s">
        <v>79</v>
      </c>
      <c r="I35" s="39"/>
      <c r="J35" s="39"/>
      <c r="K35" s="39"/>
      <c r="L35" s="39"/>
      <c r="M35" s="39"/>
    </row>
    <row r="36" spans="1:13" x14ac:dyDescent="0.25">
      <c r="A36" s="49" t="s">
        <v>8</v>
      </c>
      <c r="B36" s="29">
        <v>0</v>
      </c>
      <c r="C36" s="22">
        <v>332.61860469281345</v>
      </c>
      <c r="D36" s="22">
        <v>197.89642862873066</v>
      </c>
      <c r="E36" s="22">
        <v>12.610009308893094</v>
      </c>
      <c r="F36" s="22">
        <v>280.92655692655973</v>
      </c>
      <c r="H36" s="49" t="s">
        <v>8</v>
      </c>
      <c r="I36" s="39">
        <v>0</v>
      </c>
      <c r="J36" s="35">
        <v>0.35219465373953801</v>
      </c>
      <c r="K36" s="35">
        <v>0.63841594484515529</v>
      </c>
      <c r="L36" s="35">
        <v>0.35711632639449042</v>
      </c>
      <c r="M36" s="35">
        <v>0.70211245961462976</v>
      </c>
    </row>
    <row r="37" spans="1:13" x14ac:dyDescent="0.25">
      <c r="A37" s="49" t="s">
        <v>11</v>
      </c>
      <c r="B37" s="24">
        <v>3484.0048830307301</v>
      </c>
      <c r="C37" s="24">
        <v>215600.33086509391</v>
      </c>
      <c r="D37" s="24">
        <v>3700.2683487970353</v>
      </c>
      <c r="E37" s="24">
        <v>3852.71248106033</v>
      </c>
      <c r="F37" s="24">
        <v>3724.7290133715333</v>
      </c>
      <c r="H37" s="49" t="s">
        <v>11</v>
      </c>
      <c r="I37" s="37">
        <v>2.6579604540283959</v>
      </c>
      <c r="J37" s="37">
        <v>4.8876059452415044</v>
      </c>
      <c r="K37" s="37">
        <v>2.2235876592406907</v>
      </c>
      <c r="L37" s="37">
        <v>2.4711578390935953</v>
      </c>
      <c r="M37" s="37">
        <v>2.4841836289060142</v>
      </c>
    </row>
    <row r="38" spans="1:13" x14ac:dyDescent="0.25">
      <c r="A38" s="1" t="s">
        <v>75</v>
      </c>
      <c r="B38" s="46">
        <v>39.700000000000003</v>
      </c>
      <c r="C38" s="46">
        <v>39.450000000000003</v>
      </c>
      <c r="D38" s="46">
        <v>39.69</v>
      </c>
      <c r="E38" s="46">
        <v>38.58</v>
      </c>
      <c r="F38" s="46">
        <v>39.83</v>
      </c>
      <c r="H38" s="44"/>
      <c r="I38" s="45"/>
      <c r="J38" s="45"/>
      <c r="K38" s="45"/>
      <c r="L38" s="45"/>
      <c r="M38" s="45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8"/>
  <sheetViews>
    <sheetView zoomScale="70" zoomScaleNormal="70" workbookViewId="0"/>
  </sheetViews>
  <sheetFormatPr defaultColWidth="11.42578125" defaultRowHeight="15" x14ac:dyDescent="0.25"/>
  <cols>
    <col min="1" max="1" width="27.28515625" customWidth="1"/>
    <col min="7" max="7" width="11.42578125" style="5"/>
    <col min="8" max="8" width="26.5703125" customWidth="1"/>
    <col min="15" max="15" width="16.85546875" bestFit="1" customWidth="1"/>
    <col min="18" max="18" width="12.42578125" customWidth="1"/>
  </cols>
  <sheetData>
    <row r="1" spans="1:21" ht="30" customHeight="1" x14ac:dyDescent="0.25">
      <c r="A1" s="18" t="s">
        <v>81</v>
      </c>
      <c r="B1" s="14"/>
      <c r="C1" s="14"/>
      <c r="D1" s="14"/>
      <c r="E1" s="14"/>
      <c r="F1" s="14"/>
      <c r="G1" s="14"/>
      <c r="H1" s="18" t="s">
        <v>81</v>
      </c>
      <c r="I1" s="14"/>
      <c r="J1" s="14"/>
      <c r="K1" s="14"/>
      <c r="L1" s="14"/>
      <c r="M1" s="14"/>
      <c r="P1" s="5"/>
      <c r="Q1" s="5"/>
      <c r="R1" s="5"/>
      <c r="S1" s="5"/>
      <c r="T1" s="5"/>
      <c r="U1" s="5"/>
    </row>
    <row r="2" spans="1:21" ht="15" customHeight="1" thickBot="1" x14ac:dyDescent="0.3">
      <c r="A2" s="6"/>
      <c r="B2" s="17" t="s">
        <v>15</v>
      </c>
      <c r="C2" s="17" t="s">
        <v>16</v>
      </c>
      <c r="D2" s="17" t="s">
        <v>17</v>
      </c>
      <c r="E2" s="17" t="s">
        <v>18</v>
      </c>
      <c r="F2" s="17" t="s">
        <v>19</v>
      </c>
      <c r="G2" s="15"/>
      <c r="H2" s="6"/>
      <c r="I2" s="17" t="s">
        <v>15</v>
      </c>
      <c r="J2" s="17" t="s">
        <v>16</v>
      </c>
      <c r="K2" s="17" t="s">
        <v>17</v>
      </c>
      <c r="L2" s="17" t="s">
        <v>18</v>
      </c>
      <c r="M2" s="17" t="s">
        <v>19</v>
      </c>
      <c r="P2" s="5"/>
      <c r="Q2" s="5"/>
      <c r="R2" s="5"/>
      <c r="S2" s="5"/>
      <c r="T2" s="5"/>
      <c r="U2" s="5"/>
    </row>
    <row r="3" spans="1:21" x14ac:dyDescent="0.25">
      <c r="A3" s="6" t="s">
        <v>52</v>
      </c>
      <c r="B3" s="19">
        <v>0</v>
      </c>
      <c r="C3" s="19">
        <v>0</v>
      </c>
      <c r="D3" s="19">
        <v>4959.359229699593</v>
      </c>
      <c r="E3" s="19">
        <v>14111.213530598607</v>
      </c>
      <c r="F3" s="19">
        <v>0</v>
      </c>
      <c r="G3" s="16"/>
      <c r="H3" s="6" t="s">
        <v>52</v>
      </c>
      <c r="I3" s="40">
        <v>0</v>
      </c>
      <c r="J3" s="40">
        <v>0</v>
      </c>
      <c r="K3" s="40">
        <f t="shared" ref="J3:M11" si="0">LOG10(D3)</f>
        <v>3.6954255674211383</v>
      </c>
      <c r="L3" s="40">
        <f t="shared" si="0"/>
        <v>4.1495643636466442</v>
      </c>
      <c r="M3" s="40">
        <v>0</v>
      </c>
      <c r="O3" s="57" t="s">
        <v>84</v>
      </c>
      <c r="P3" s="61" t="s">
        <v>85</v>
      </c>
      <c r="Q3" s="30"/>
      <c r="R3" s="5"/>
      <c r="S3" s="5"/>
      <c r="T3" s="5"/>
      <c r="U3" s="5"/>
    </row>
    <row r="4" spans="1:21" ht="15.75" thickBot="1" x14ac:dyDescent="0.3">
      <c r="A4" s="6" t="s">
        <v>53</v>
      </c>
      <c r="B4" s="19">
        <v>0</v>
      </c>
      <c r="C4" s="19">
        <v>0</v>
      </c>
      <c r="D4" s="19">
        <v>7328.7156490806246</v>
      </c>
      <c r="E4" s="19">
        <v>0</v>
      </c>
      <c r="F4" s="19">
        <v>0</v>
      </c>
      <c r="G4" s="9"/>
      <c r="H4" s="6" t="s">
        <v>53</v>
      </c>
      <c r="I4" s="40">
        <v>0</v>
      </c>
      <c r="J4" s="40">
        <v>0</v>
      </c>
      <c r="K4" s="40">
        <f t="shared" si="0"/>
        <v>3.8650278715865505</v>
      </c>
      <c r="L4" s="40">
        <v>0</v>
      </c>
      <c r="M4" s="40">
        <v>0</v>
      </c>
      <c r="O4" s="59"/>
      <c r="P4" s="62" t="s">
        <v>86</v>
      </c>
      <c r="Q4" s="30"/>
      <c r="R4" s="5"/>
      <c r="S4" s="5"/>
      <c r="T4" s="5"/>
      <c r="U4" s="5"/>
    </row>
    <row r="5" spans="1:21" x14ac:dyDescent="0.25">
      <c r="A5" s="6" t="s">
        <v>54</v>
      </c>
      <c r="B5" s="7">
        <v>0</v>
      </c>
      <c r="C5" s="19">
        <v>0</v>
      </c>
      <c r="D5" s="19">
        <v>13279.524158391565</v>
      </c>
      <c r="E5" s="19">
        <v>4923.1081669061123</v>
      </c>
      <c r="F5" s="19">
        <v>0</v>
      </c>
      <c r="G5" s="9"/>
      <c r="H5" s="6" t="s">
        <v>54</v>
      </c>
      <c r="I5" s="40">
        <v>0</v>
      </c>
      <c r="J5" s="40">
        <v>0</v>
      </c>
      <c r="K5" s="40">
        <f t="shared" si="0"/>
        <v>4.1231825133537399</v>
      </c>
      <c r="L5" s="40">
        <f t="shared" si="0"/>
        <v>3.6922393778760223</v>
      </c>
      <c r="M5" s="40">
        <v>0</v>
      </c>
      <c r="P5" s="30"/>
      <c r="Q5" s="30"/>
      <c r="R5" s="5"/>
      <c r="S5" s="5"/>
      <c r="T5" s="5"/>
      <c r="U5" s="5"/>
    </row>
    <row r="6" spans="1:21" x14ac:dyDescent="0.25">
      <c r="A6" s="6" t="s">
        <v>55</v>
      </c>
      <c r="B6" s="7">
        <v>0</v>
      </c>
      <c r="C6" s="19">
        <v>0</v>
      </c>
      <c r="D6" s="19">
        <v>12608.371325318823</v>
      </c>
      <c r="E6" s="19">
        <v>7295.655267857619</v>
      </c>
      <c r="F6" s="19">
        <v>3305.9298016290918</v>
      </c>
      <c r="G6" s="9"/>
      <c r="H6" s="6" t="s">
        <v>55</v>
      </c>
      <c r="I6" s="40">
        <v>0</v>
      </c>
      <c r="J6" s="40">
        <v>0</v>
      </c>
      <c r="K6" s="40">
        <f t="shared" si="0"/>
        <v>4.1006589906088573</v>
      </c>
      <c r="L6" s="40">
        <f t="shared" si="0"/>
        <v>3.8630643046509157</v>
      </c>
      <c r="M6" s="40">
        <f t="shared" si="0"/>
        <v>3.5192936274904798</v>
      </c>
      <c r="P6" s="30"/>
      <c r="Q6" s="30"/>
      <c r="R6" s="5"/>
      <c r="S6" s="5"/>
      <c r="T6" s="5"/>
      <c r="U6" s="5"/>
    </row>
    <row r="7" spans="1:21" x14ac:dyDescent="0.25">
      <c r="A7" s="6" t="s">
        <v>56</v>
      </c>
      <c r="B7" s="7">
        <v>0</v>
      </c>
      <c r="C7" s="19">
        <v>0</v>
      </c>
      <c r="D7" s="19">
        <v>3035.8614343945292</v>
      </c>
      <c r="E7" s="19">
        <v>0</v>
      </c>
      <c r="F7" s="19">
        <v>0</v>
      </c>
      <c r="G7" s="9"/>
      <c r="H7" s="6" t="s">
        <v>56</v>
      </c>
      <c r="I7" s="40">
        <v>0</v>
      </c>
      <c r="J7" s="40">
        <v>0</v>
      </c>
      <c r="K7" s="40">
        <f t="shared" si="0"/>
        <v>3.4822819452039524</v>
      </c>
      <c r="L7" s="40">
        <v>0</v>
      </c>
      <c r="M7" s="40">
        <v>0</v>
      </c>
      <c r="P7" s="30"/>
      <c r="Q7" s="30"/>
      <c r="R7" s="5"/>
      <c r="S7" s="5"/>
      <c r="T7" s="5"/>
      <c r="U7" s="5"/>
    </row>
    <row r="8" spans="1:21" x14ac:dyDescent="0.25">
      <c r="A8" s="6" t="s">
        <v>57</v>
      </c>
      <c r="B8" s="7">
        <v>0</v>
      </c>
      <c r="C8" s="19">
        <v>0</v>
      </c>
      <c r="D8" s="19">
        <v>64796.890793983206</v>
      </c>
      <c r="E8" s="19">
        <v>93431.994388851977</v>
      </c>
      <c r="F8" s="19">
        <v>0</v>
      </c>
      <c r="G8" s="9"/>
      <c r="H8" s="6" t="s">
        <v>57</v>
      </c>
      <c r="I8" s="40">
        <v>0</v>
      </c>
      <c r="J8" s="40">
        <v>0</v>
      </c>
      <c r="K8" s="40">
        <f t="shared" si="0"/>
        <v>4.8115541672376878</v>
      </c>
      <c r="L8" s="40">
        <f t="shared" si="0"/>
        <v>4.9704956193477967</v>
      </c>
      <c r="M8" s="40">
        <v>0</v>
      </c>
      <c r="P8" s="30"/>
      <c r="Q8" s="30"/>
      <c r="R8" s="5"/>
      <c r="S8" s="5"/>
      <c r="T8" s="5"/>
      <c r="U8" s="5"/>
    </row>
    <row r="9" spans="1:21" x14ac:dyDescent="0.25">
      <c r="A9" s="6" t="s">
        <v>58</v>
      </c>
      <c r="B9" s="7">
        <v>0</v>
      </c>
      <c r="C9" s="19">
        <v>2973.1487310626553</v>
      </c>
      <c r="D9" s="19">
        <v>229354.25185857105</v>
      </c>
      <c r="E9" s="19">
        <v>74746.805160073156</v>
      </c>
      <c r="F9" s="19">
        <v>0</v>
      </c>
      <c r="G9" s="9"/>
      <c r="H9" s="6" t="s">
        <v>58</v>
      </c>
      <c r="I9" s="40">
        <v>0</v>
      </c>
      <c r="J9" s="40">
        <f t="shared" si="0"/>
        <v>3.4732166352271863</v>
      </c>
      <c r="K9" s="40">
        <f t="shared" si="0"/>
        <v>5.3605067956631141</v>
      </c>
      <c r="L9" s="40">
        <f t="shared" si="0"/>
        <v>4.873592634708805</v>
      </c>
      <c r="M9" s="40">
        <v>0</v>
      </c>
      <c r="P9" s="30"/>
      <c r="Q9" s="30"/>
      <c r="R9" s="5"/>
      <c r="S9" s="5"/>
      <c r="T9" s="5"/>
      <c r="U9" s="5"/>
    </row>
    <row r="10" spans="1:21" x14ac:dyDescent="0.25">
      <c r="A10" s="6" t="s">
        <v>59</v>
      </c>
      <c r="B10" s="7">
        <v>0</v>
      </c>
      <c r="C10" s="19">
        <v>0</v>
      </c>
      <c r="D10" s="19">
        <v>136214.55685323203</v>
      </c>
      <c r="E10" s="19">
        <v>5385.5253658261709</v>
      </c>
      <c r="F10" s="19">
        <v>0</v>
      </c>
      <c r="G10" s="9"/>
      <c r="H10" s="6" t="s">
        <v>59</v>
      </c>
      <c r="I10" s="40">
        <v>0</v>
      </c>
      <c r="J10" s="40">
        <v>0</v>
      </c>
      <c r="K10" s="40">
        <f t="shared" si="0"/>
        <v>5.1342235218441354</v>
      </c>
      <c r="L10" s="40">
        <f t="shared" si="0"/>
        <v>3.7312280757584357</v>
      </c>
      <c r="M10" s="40">
        <v>0</v>
      </c>
      <c r="P10" s="30"/>
      <c r="Q10" s="30"/>
      <c r="R10" s="5"/>
      <c r="S10" s="5"/>
      <c r="T10" s="5"/>
      <c r="U10" s="5"/>
    </row>
    <row r="11" spans="1:21" x14ac:dyDescent="0.25">
      <c r="A11" s="6" t="s">
        <v>60</v>
      </c>
      <c r="B11" s="7">
        <v>0</v>
      </c>
      <c r="C11" s="19">
        <v>0</v>
      </c>
      <c r="D11" s="19">
        <v>3540.2753418022508</v>
      </c>
      <c r="E11" s="19">
        <v>0</v>
      </c>
      <c r="F11" s="19">
        <v>0</v>
      </c>
      <c r="G11" s="9"/>
      <c r="H11" s="6" t="s">
        <v>60</v>
      </c>
      <c r="I11" s="40">
        <v>0</v>
      </c>
      <c r="J11" s="40">
        <v>0</v>
      </c>
      <c r="K11" s="40">
        <f t="shared" si="0"/>
        <v>3.5490370402108562</v>
      </c>
      <c r="L11" s="40">
        <v>0</v>
      </c>
      <c r="M11" s="40">
        <v>0</v>
      </c>
      <c r="P11" s="30"/>
      <c r="Q11" s="30"/>
      <c r="R11" s="5"/>
      <c r="S11" s="5"/>
      <c r="T11" s="5"/>
      <c r="U11" s="5"/>
    </row>
    <row r="12" spans="1:21" x14ac:dyDescent="0.25">
      <c r="A12" s="6" t="s">
        <v>61</v>
      </c>
      <c r="B12" s="7">
        <v>0</v>
      </c>
      <c r="C12" s="19">
        <v>0</v>
      </c>
      <c r="D12" s="19"/>
      <c r="E12" s="19">
        <v>0</v>
      </c>
      <c r="F12" s="19">
        <v>0</v>
      </c>
      <c r="G12" s="9"/>
      <c r="H12" s="6" t="s">
        <v>61</v>
      </c>
      <c r="I12" s="40">
        <v>0</v>
      </c>
      <c r="J12" s="40">
        <v>0</v>
      </c>
      <c r="K12" s="40"/>
      <c r="L12" s="40">
        <v>0</v>
      </c>
      <c r="M12" s="40">
        <v>0</v>
      </c>
      <c r="P12" s="30"/>
      <c r="Q12" s="30"/>
      <c r="R12" s="5"/>
      <c r="S12" s="5"/>
      <c r="T12" s="30"/>
      <c r="U12" s="5"/>
    </row>
    <row r="13" spans="1:21" x14ac:dyDescent="0.25">
      <c r="A13" s="63" t="s">
        <v>72</v>
      </c>
      <c r="B13" s="19">
        <f>AVERAGE(B3:B12)</f>
        <v>0</v>
      </c>
      <c r="C13" s="19">
        <f>AVERAGE(C3:C12)</f>
        <v>297.31487310626551</v>
      </c>
      <c r="D13" s="19">
        <f>AVERAGE(D3:D12)</f>
        <v>52790.86740494152</v>
      </c>
      <c r="E13" s="19">
        <f>AVERAGE(E3:E12)</f>
        <v>19989.430188011363</v>
      </c>
      <c r="F13" s="19">
        <f>AVERAGE(F3:F12)</f>
        <v>330.59298016290916</v>
      </c>
      <c r="G13" s="9"/>
      <c r="H13" s="63" t="s">
        <v>73</v>
      </c>
      <c r="I13" s="40">
        <f>AVERAGE(I3:I12)</f>
        <v>0</v>
      </c>
      <c r="J13" s="40">
        <f>AVERAGE(J3:J12)</f>
        <v>0.34732166352271865</v>
      </c>
      <c r="K13" s="40">
        <f>AVERAGE(K3:K12)</f>
        <v>4.235766490347781</v>
      </c>
      <c r="L13" s="40">
        <f>AVERAGE(L3:L12)</f>
        <v>2.5280184375988619</v>
      </c>
      <c r="M13" s="40">
        <f>AVERAGE(M3:M12)</f>
        <v>0.35192936274904796</v>
      </c>
      <c r="P13" s="5"/>
      <c r="Q13" s="5"/>
      <c r="R13" s="5"/>
      <c r="S13" s="5"/>
      <c r="T13" s="5"/>
      <c r="U13" s="5"/>
    </row>
    <row r="14" spans="1:21" x14ac:dyDescent="0.25">
      <c r="A14" s="63" t="s">
        <v>31</v>
      </c>
      <c r="B14" s="19">
        <f>STDEV(B3:B12)</f>
        <v>0</v>
      </c>
      <c r="C14" s="19">
        <f>STDEV(C3:C12)</f>
        <v>940.1921812597401</v>
      </c>
      <c r="D14" s="19">
        <f>STDEV(D3:D12)</f>
        <v>79616.193688163141</v>
      </c>
      <c r="E14" s="19">
        <f>STDEV(E3:E12)</f>
        <v>34361.546782033984</v>
      </c>
      <c r="F14" s="19">
        <f>STDEV(F3:F12)</f>
        <v>1045.4267957776558</v>
      </c>
      <c r="G14" s="9"/>
      <c r="H14" s="63" t="s">
        <v>31</v>
      </c>
      <c r="I14" s="40">
        <f>STDEV(I3:I12)</f>
        <v>0</v>
      </c>
      <c r="J14" s="40">
        <f>STDEV(J3:J12)</f>
        <v>1.098327537450412</v>
      </c>
      <c r="K14" s="40">
        <f>STDEV(K3:K12)</f>
        <v>0.69852327833008443</v>
      </c>
      <c r="L14" s="40">
        <f>STDEV(L3:L12)</f>
        <v>2.2172506616535057</v>
      </c>
      <c r="M14" s="40">
        <f>STDEV(M3:M12)</f>
        <v>1.1128983617786081</v>
      </c>
      <c r="P14" s="5"/>
      <c r="Q14" s="5"/>
      <c r="R14" s="5"/>
      <c r="S14" s="5"/>
      <c r="T14" s="5"/>
      <c r="U14" s="5"/>
    </row>
    <row r="15" spans="1:21" x14ac:dyDescent="0.25">
      <c r="A15" s="9"/>
      <c r="B15" s="67"/>
      <c r="C15" s="67"/>
      <c r="D15" s="67"/>
      <c r="E15" s="67"/>
      <c r="F15" s="67"/>
      <c r="G15" s="9"/>
      <c r="H15" s="9"/>
      <c r="I15" s="67"/>
      <c r="J15" s="67"/>
      <c r="K15" s="67"/>
      <c r="L15" s="67"/>
      <c r="M15" s="67"/>
    </row>
    <row r="16" spans="1:21" ht="30" customHeight="1" x14ac:dyDescent="0.25">
      <c r="A16" s="18" t="s">
        <v>82</v>
      </c>
      <c r="B16" s="14"/>
      <c r="C16" s="14"/>
      <c r="D16" s="14"/>
      <c r="E16" s="14"/>
      <c r="F16" s="14"/>
      <c r="G16" s="9"/>
      <c r="H16" s="18" t="s">
        <v>82</v>
      </c>
      <c r="I16" s="14"/>
      <c r="J16" s="14"/>
      <c r="K16" s="14"/>
      <c r="L16" s="14"/>
      <c r="M16" s="14"/>
    </row>
    <row r="17" spans="1:13" x14ac:dyDescent="0.25">
      <c r="A17" s="6"/>
      <c r="B17" s="17" t="s">
        <v>15</v>
      </c>
      <c r="C17" s="17" t="s">
        <v>16</v>
      </c>
      <c r="D17" s="17" t="s">
        <v>17</v>
      </c>
      <c r="E17" s="17" t="s">
        <v>18</v>
      </c>
      <c r="F17" s="17" t="s">
        <v>19</v>
      </c>
      <c r="G17" s="9"/>
      <c r="H17" s="6"/>
      <c r="I17" s="17" t="s">
        <v>15</v>
      </c>
      <c r="J17" s="17" t="s">
        <v>16</v>
      </c>
      <c r="K17" s="17" t="s">
        <v>17</v>
      </c>
      <c r="L17" s="17" t="s">
        <v>18</v>
      </c>
      <c r="M17" s="17" t="s">
        <v>19</v>
      </c>
    </row>
    <row r="18" spans="1:13" x14ac:dyDescent="0.25">
      <c r="A18" s="6" t="s">
        <v>52</v>
      </c>
      <c r="B18" s="19">
        <v>0</v>
      </c>
      <c r="C18" s="19">
        <v>0</v>
      </c>
      <c r="D18" s="19">
        <v>362.90882333639593</v>
      </c>
      <c r="E18" s="19">
        <v>2043.3663883769286</v>
      </c>
      <c r="F18" s="19">
        <v>0</v>
      </c>
      <c r="G18" s="9"/>
      <c r="H18" s="6" t="s">
        <v>52</v>
      </c>
      <c r="I18" s="40">
        <v>0</v>
      </c>
      <c r="J18" s="40">
        <v>0</v>
      </c>
      <c r="K18" s="40">
        <f t="shared" ref="K18:M26" si="1">LOG10(D18)</f>
        <v>2.5597975272518818</v>
      </c>
      <c r="L18" s="40">
        <f t="shared" si="1"/>
        <v>3.3103462453323176</v>
      </c>
      <c r="M18" s="40">
        <v>0</v>
      </c>
    </row>
    <row r="19" spans="1:13" x14ac:dyDescent="0.25">
      <c r="A19" s="6" t="s">
        <v>53</v>
      </c>
      <c r="B19" s="19">
        <v>0</v>
      </c>
      <c r="C19" s="19">
        <v>0</v>
      </c>
      <c r="D19" s="19">
        <v>2554.0153604642105</v>
      </c>
      <c r="E19" s="19">
        <v>2965.7143607438138</v>
      </c>
      <c r="F19" s="19">
        <v>0</v>
      </c>
      <c r="G19" s="9"/>
      <c r="H19" s="6" t="s">
        <v>53</v>
      </c>
      <c r="I19" s="40">
        <v>0</v>
      </c>
      <c r="J19" s="40">
        <v>0</v>
      </c>
      <c r="K19" s="40">
        <f t="shared" si="1"/>
        <v>3.4072235048869834</v>
      </c>
      <c r="L19" s="40">
        <f t="shared" si="1"/>
        <v>3.4721293201493681</v>
      </c>
      <c r="M19" s="40">
        <v>0</v>
      </c>
    </row>
    <row r="20" spans="1:13" x14ac:dyDescent="0.25">
      <c r="A20" s="6" t="s">
        <v>54</v>
      </c>
      <c r="B20" s="7">
        <v>0</v>
      </c>
      <c r="C20" s="19">
        <v>314.39858807791074</v>
      </c>
      <c r="D20" s="19">
        <v>0</v>
      </c>
      <c r="E20" s="19">
        <v>1336.1029635805853</v>
      </c>
      <c r="F20" s="19">
        <v>0</v>
      </c>
      <c r="G20" s="9"/>
      <c r="H20" s="6" t="s">
        <v>54</v>
      </c>
      <c r="I20" s="40">
        <v>0</v>
      </c>
      <c r="J20" s="40">
        <f t="shared" ref="J20:J21" si="2">LOG10(C20)</f>
        <v>2.4974805870132064</v>
      </c>
      <c r="K20" s="40">
        <v>0</v>
      </c>
      <c r="L20" s="40">
        <f t="shared" si="1"/>
        <v>3.125839927295107</v>
      </c>
      <c r="M20" s="40">
        <v>0</v>
      </c>
    </row>
    <row r="21" spans="1:13" x14ac:dyDescent="0.25">
      <c r="A21" s="6" t="s">
        <v>55</v>
      </c>
      <c r="B21" s="7">
        <v>0</v>
      </c>
      <c r="C21" s="19">
        <v>381.19374739596407</v>
      </c>
      <c r="D21" s="19">
        <v>4546.0746210794332</v>
      </c>
      <c r="E21" s="19">
        <v>0</v>
      </c>
      <c r="F21" s="19">
        <v>0</v>
      </c>
      <c r="G21" s="9"/>
      <c r="H21" s="6" t="s">
        <v>55</v>
      </c>
      <c r="I21" s="40">
        <v>0</v>
      </c>
      <c r="J21" s="40">
        <f t="shared" si="2"/>
        <v>2.5811457684256256</v>
      </c>
      <c r="K21" s="40">
        <f t="shared" si="1"/>
        <v>3.6576365601300553</v>
      </c>
      <c r="L21" s="40">
        <v>0</v>
      </c>
      <c r="M21" s="40">
        <v>0</v>
      </c>
    </row>
    <row r="22" spans="1:13" x14ac:dyDescent="0.25">
      <c r="A22" s="6" t="s">
        <v>56</v>
      </c>
      <c r="B22" s="7">
        <v>0</v>
      </c>
      <c r="C22" s="19">
        <v>0</v>
      </c>
      <c r="D22" s="19">
        <v>1685.6641836636911</v>
      </c>
      <c r="E22" s="19">
        <v>1498.4532442923144</v>
      </c>
      <c r="F22" s="19">
        <v>378.61468132472561</v>
      </c>
      <c r="G22" s="9"/>
      <c r="H22" s="6" t="s">
        <v>56</v>
      </c>
      <c r="I22" s="40">
        <v>0</v>
      </c>
      <c r="J22" s="40">
        <v>0</v>
      </c>
      <c r="K22" s="40">
        <f t="shared" si="1"/>
        <v>3.2267710591925232</v>
      </c>
      <c r="L22" s="40">
        <f t="shared" si="1"/>
        <v>3.1756431963556451</v>
      </c>
      <c r="M22" s="40">
        <f t="shared" si="1"/>
        <v>2.5781974503427652</v>
      </c>
    </row>
    <row r="23" spans="1:13" x14ac:dyDescent="0.25">
      <c r="A23" s="6" t="s">
        <v>57</v>
      </c>
      <c r="B23" s="7">
        <v>0</v>
      </c>
      <c r="C23" s="19">
        <v>0</v>
      </c>
      <c r="D23" s="19">
        <v>2645.1834264138984</v>
      </c>
      <c r="E23" s="19">
        <v>42486.38547374741</v>
      </c>
      <c r="F23" s="19">
        <v>837.37618174204135</v>
      </c>
      <c r="G23" s="9"/>
      <c r="H23" s="6" t="s">
        <v>57</v>
      </c>
      <c r="I23" s="40">
        <v>0</v>
      </c>
      <c r="J23" s="40">
        <v>0</v>
      </c>
      <c r="K23" s="40">
        <f t="shared" si="1"/>
        <v>3.4224557929373054</v>
      </c>
      <c r="L23" s="40">
        <f t="shared" si="1"/>
        <v>4.6282497850886131</v>
      </c>
      <c r="M23" s="40">
        <f t="shared" si="1"/>
        <v>2.9229206036950344</v>
      </c>
    </row>
    <row r="24" spans="1:13" x14ac:dyDescent="0.25">
      <c r="A24" s="6" t="s">
        <v>58</v>
      </c>
      <c r="B24" s="7">
        <v>0</v>
      </c>
      <c r="C24" s="19">
        <v>0</v>
      </c>
      <c r="D24" s="19">
        <v>8551.4761987148358</v>
      </c>
      <c r="E24" s="19">
        <v>0</v>
      </c>
      <c r="F24" s="19">
        <v>0</v>
      </c>
      <c r="G24" s="9"/>
      <c r="H24" s="6" t="s">
        <v>58</v>
      </c>
      <c r="I24" s="40">
        <v>0</v>
      </c>
      <c r="J24" s="40">
        <v>0</v>
      </c>
      <c r="K24" s="40">
        <f t="shared" si="1"/>
        <v>3.9320410912916213</v>
      </c>
      <c r="L24" s="40">
        <v>0</v>
      </c>
      <c r="M24" s="40">
        <v>0</v>
      </c>
    </row>
    <row r="25" spans="1:13" x14ac:dyDescent="0.25">
      <c r="A25" s="6" t="s">
        <v>59</v>
      </c>
      <c r="B25" s="7">
        <v>0</v>
      </c>
      <c r="C25" s="19">
        <v>0</v>
      </c>
      <c r="D25" s="19">
        <v>4484.3581917027923</v>
      </c>
      <c r="E25" s="19">
        <v>6963.5352502861324</v>
      </c>
      <c r="F25" s="19">
        <v>0</v>
      </c>
      <c r="G25" s="9"/>
      <c r="H25" s="6" t="s">
        <v>59</v>
      </c>
      <c r="I25" s="40">
        <v>0</v>
      </c>
      <c r="J25" s="40">
        <v>0</v>
      </c>
      <c r="K25" s="40">
        <f t="shared" si="1"/>
        <v>3.651700294928077</v>
      </c>
      <c r="L25" s="40">
        <f t="shared" si="1"/>
        <v>3.8428297783885101</v>
      </c>
      <c r="M25" s="40">
        <v>0</v>
      </c>
    </row>
    <row r="26" spans="1:13" x14ac:dyDescent="0.25">
      <c r="A26" s="6" t="s">
        <v>60</v>
      </c>
      <c r="B26" s="7">
        <v>0</v>
      </c>
      <c r="C26" s="19">
        <v>0</v>
      </c>
      <c r="D26" s="19">
        <v>1464.3441487948876</v>
      </c>
      <c r="E26" s="19">
        <v>3474.0203877356844</v>
      </c>
      <c r="F26" s="19">
        <v>0</v>
      </c>
      <c r="G26" s="9"/>
      <c r="H26" s="6" t="s">
        <v>60</v>
      </c>
      <c r="I26" s="40">
        <v>0</v>
      </c>
      <c r="J26" s="40">
        <v>0</v>
      </c>
      <c r="K26" s="40">
        <f t="shared" si="1"/>
        <v>3.1656431562018787</v>
      </c>
      <c r="L26" s="40">
        <f t="shared" si="1"/>
        <v>3.540832362831611</v>
      </c>
      <c r="M26" s="40">
        <v>0</v>
      </c>
    </row>
    <row r="27" spans="1:13" x14ac:dyDescent="0.25">
      <c r="A27" s="6" t="s">
        <v>61</v>
      </c>
      <c r="B27" s="7">
        <v>0</v>
      </c>
      <c r="C27" s="19">
        <v>0</v>
      </c>
      <c r="D27" s="19"/>
      <c r="E27" s="19">
        <v>0</v>
      </c>
      <c r="F27" s="19">
        <v>0</v>
      </c>
      <c r="G27" s="9"/>
      <c r="H27" s="6" t="s">
        <v>61</v>
      </c>
      <c r="I27" s="40">
        <v>0</v>
      </c>
      <c r="J27" s="40">
        <v>0</v>
      </c>
      <c r="K27" s="40"/>
      <c r="L27" s="40">
        <v>0</v>
      </c>
      <c r="M27" s="40">
        <v>0</v>
      </c>
    </row>
    <row r="28" spans="1:13" x14ac:dyDescent="0.25">
      <c r="A28" s="63" t="s">
        <v>72</v>
      </c>
      <c r="B28" s="19">
        <f>AVERAGE(B18:B27)</f>
        <v>0</v>
      </c>
      <c r="C28" s="19">
        <f>AVERAGE(C18:C27)</f>
        <v>69.559233547387478</v>
      </c>
      <c r="D28" s="19">
        <f>AVERAGE(D18:D27)</f>
        <v>2921.5583282411267</v>
      </c>
      <c r="E28" s="19">
        <f>AVERAGE(E18:E27)</f>
        <v>6076.7578068762868</v>
      </c>
      <c r="F28" s="19">
        <f>AVERAGE(F18:F27)</f>
        <v>121.5990863066767</v>
      </c>
      <c r="G28" s="9"/>
      <c r="H28" s="63" t="s">
        <v>73</v>
      </c>
      <c r="I28" s="40">
        <f>AVERAGE(I18:I27)</f>
        <v>0</v>
      </c>
      <c r="J28" s="40">
        <f>AVERAGE(J18:J27)</f>
        <v>0.50786263554388322</v>
      </c>
      <c r="K28" s="40">
        <f>AVERAGE(K18:K27)</f>
        <v>3.002585442980036</v>
      </c>
      <c r="L28" s="40">
        <f>AVERAGE(L18:L27)</f>
        <v>2.5095870615441171</v>
      </c>
      <c r="M28" s="40">
        <f>AVERAGE(M18:M27)</f>
        <v>0.55011180540378002</v>
      </c>
    </row>
    <row r="29" spans="1:13" x14ac:dyDescent="0.25">
      <c r="A29" s="63" t="s">
        <v>31</v>
      </c>
      <c r="B29" s="19">
        <f>STDEV(B18:B27)</f>
        <v>0</v>
      </c>
      <c r="C29" s="19">
        <f>STDEV(C18:C27)</f>
        <v>147.4864496684213</v>
      </c>
      <c r="D29" s="19">
        <f>STDEV(D18:D27)</f>
        <v>2639.174601139026</v>
      </c>
      <c r="E29" s="19">
        <f>STDEV(E18:E27)</f>
        <v>12967.412481324125</v>
      </c>
      <c r="F29" s="19">
        <f>STDEV(F18:F27)</f>
        <v>278.22544191462947</v>
      </c>
      <c r="G29" s="9"/>
      <c r="H29" s="63" t="s">
        <v>31</v>
      </c>
      <c r="I29" s="40">
        <f>STDEV(I18:I27)</f>
        <v>0</v>
      </c>
      <c r="J29" s="40">
        <f>STDEV(J18:J27)</f>
        <v>1.0708500359036457</v>
      </c>
      <c r="K29" s="40">
        <f>STDEV(K18:K27)</f>
        <v>1.1907340393777375</v>
      </c>
      <c r="L29" s="40">
        <f>STDEV(L18:L27)</f>
        <v>1.7830971073226143</v>
      </c>
      <c r="M29" s="40">
        <f>STDEV(M18:M27)</f>
        <v>1.162580318086206</v>
      </c>
    </row>
    <row r="30" spans="1:13" x14ac:dyDescent="0.25">
      <c r="A30" s="8"/>
      <c r="B30" s="68"/>
      <c r="C30" s="10"/>
      <c r="D30" s="10"/>
      <c r="E30" s="10"/>
      <c r="F30" s="12"/>
      <c r="G30" s="12"/>
      <c r="H30" s="8"/>
      <c r="I30" s="68"/>
      <c r="J30" s="10"/>
      <c r="K30" s="10"/>
      <c r="L30" s="10"/>
      <c r="M30" s="12"/>
    </row>
    <row r="31" spans="1:13" ht="30" customHeight="1" x14ac:dyDescent="0.25">
      <c r="A31" s="18" t="s">
        <v>0</v>
      </c>
      <c r="B31" s="14"/>
      <c r="C31" s="14"/>
      <c r="D31" s="14"/>
      <c r="E31" s="14"/>
      <c r="F31" s="14"/>
      <c r="G31" s="12"/>
      <c r="H31" s="18" t="s">
        <v>0</v>
      </c>
      <c r="I31" s="14"/>
      <c r="J31" s="14"/>
      <c r="K31" s="14"/>
      <c r="L31" s="14"/>
      <c r="M31" s="14"/>
    </row>
    <row r="32" spans="1:13" x14ac:dyDescent="0.25">
      <c r="A32" s="6"/>
      <c r="B32" s="17" t="s">
        <v>15</v>
      </c>
      <c r="C32" s="17" t="s">
        <v>16</v>
      </c>
      <c r="D32" s="17" t="s">
        <v>17</v>
      </c>
      <c r="E32" s="17" t="s">
        <v>18</v>
      </c>
      <c r="F32" s="17" t="s">
        <v>19</v>
      </c>
      <c r="G32" s="12"/>
      <c r="H32" s="6"/>
      <c r="I32" s="17" t="s">
        <v>15</v>
      </c>
      <c r="J32" s="17" t="s">
        <v>16</v>
      </c>
      <c r="K32" s="17" t="s">
        <v>17</v>
      </c>
      <c r="L32" s="17" t="s">
        <v>18</v>
      </c>
      <c r="M32" s="17" t="s">
        <v>19</v>
      </c>
    </row>
    <row r="33" spans="1:13" x14ac:dyDescent="0.25">
      <c r="A33" s="6" t="s">
        <v>52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2"/>
      <c r="H33" s="6" t="s">
        <v>52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</row>
    <row r="34" spans="1:13" x14ac:dyDescent="0.25">
      <c r="A34" s="6" t="s">
        <v>53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2"/>
      <c r="H34" s="6" t="s">
        <v>53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</row>
    <row r="35" spans="1:13" x14ac:dyDescent="0.25">
      <c r="A35" s="6" t="s">
        <v>54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2"/>
      <c r="H35" s="6" t="s">
        <v>54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</row>
    <row r="36" spans="1:13" x14ac:dyDescent="0.25">
      <c r="A36" s="6" t="s">
        <v>55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2"/>
      <c r="H36" s="6" t="s">
        <v>55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</row>
    <row r="37" spans="1:13" x14ac:dyDescent="0.25">
      <c r="A37" s="6" t="s">
        <v>56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2"/>
      <c r="H37" s="6" t="s">
        <v>56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</row>
    <row r="38" spans="1:13" x14ac:dyDescent="0.25">
      <c r="A38" s="6" t="s">
        <v>57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2"/>
      <c r="H38" s="6" t="s">
        <v>57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</row>
    <row r="39" spans="1:13" x14ac:dyDescent="0.25">
      <c r="A39" s="6" t="s">
        <v>58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2"/>
      <c r="H39" s="6" t="s">
        <v>58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</row>
    <row r="40" spans="1:13" x14ac:dyDescent="0.25">
      <c r="A40" s="6" t="s">
        <v>59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  <c r="G40" s="12"/>
      <c r="H40" s="6" t="s">
        <v>59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</row>
    <row r="41" spans="1:13" x14ac:dyDescent="0.25">
      <c r="A41" s="6" t="s">
        <v>60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2"/>
      <c r="H41" s="6" t="s">
        <v>60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</row>
    <row r="42" spans="1:13" x14ac:dyDescent="0.25">
      <c r="A42" s="6" t="s">
        <v>61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2"/>
      <c r="H42" s="6" t="s">
        <v>61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</row>
    <row r="43" spans="1:13" x14ac:dyDescent="0.25">
      <c r="A43" s="63" t="s">
        <v>72</v>
      </c>
      <c r="B43" s="19">
        <f>AVERAGE(B33:B42)</f>
        <v>0</v>
      </c>
      <c r="C43" s="19">
        <f>AVERAGE(C33:C42)</f>
        <v>0</v>
      </c>
      <c r="D43" s="19">
        <f>AVERAGE(D33:D42)</f>
        <v>0</v>
      </c>
      <c r="E43" s="19">
        <f>AVERAGE(E33:E42)</f>
        <v>0</v>
      </c>
      <c r="F43" s="19">
        <f>AVERAGE(F33:F42)</f>
        <v>0</v>
      </c>
      <c r="G43" s="12"/>
      <c r="H43" s="63" t="s">
        <v>73</v>
      </c>
      <c r="I43" s="40">
        <f>AVERAGE(I33:I42)</f>
        <v>0</v>
      </c>
      <c r="J43" s="40">
        <f>AVERAGE(J33:J42)</f>
        <v>0</v>
      </c>
      <c r="K43" s="40">
        <f>AVERAGE(K33:K42)</f>
        <v>0</v>
      </c>
      <c r="L43" s="40">
        <f>AVERAGE(L33:L42)</f>
        <v>0</v>
      </c>
      <c r="M43" s="40">
        <f>AVERAGE(M33:M42)</f>
        <v>0</v>
      </c>
    </row>
    <row r="44" spans="1:13" x14ac:dyDescent="0.25">
      <c r="A44" s="63" t="s">
        <v>31</v>
      </c>
      <c r="B44" s="19">
        <f>STDEV(B33:B42)</f>
        <v>0</v>
      </c>
      <c r="C44" s="19">
        <f>STDEV(C33:C42)</f>
        <v>0</v>
      </c>
      <c r="D44" s="19">
        <f>STDEV(D33:D42)</f>
        <v>0</v>
      </c>
      <c r="E44" s="19">
        <f>STDEV(E33:E42)</f>
        <v>0</v>
      </c>
      <c r="F44" s="19">
        <f>STDEV(F33:F42)</f>
        <v>0</v>
      </c>
      <c r="G44" s="12"/>
      <c r="H44" s="63" t="s">
        <v>31</v>
      </c>
      <c r="I44" s="40">
        <f>STDEV(I33:I42)</f>
        <v>0</v>
      </c>
      <c r="J44" s="40">
        <f>STDEV(J33:J42)</f>
        <v>0</v>
      </c>
      <c r="K44" s="40">
        <f>STDEV(K33:K42)</f>
        <v>0</v>
      </c>
      <c r="L44" s="40">
        <f>STDEV(L33:L42)</f>
        <v>0</v>
      </c>
      <c r="M44" s="40">
        <f>STDEV(M33:M42)</f>
        <v>0</v>
      </c>
    </row>
    <row r="45" spans="1:13" x14ac:dyDescent="0.25">
      <c r="A45" s="9"/>
      <c r="B45" s="67"/>
      <c r="C45" s="67"/>
      <c r="D45" s="67"/>
      <c r="E45" s="67"/>
      <c r="F45" s="67"/>
      <c r="G45" s="12"/>
      <c r="H45" s="9"/>
      <c r="I45" s="72"/>
      <c r="J45" s="72"/>
      <c r="K45" s="72"/>
      <c r="L45" s="72"/>
      <c r="M45" s="72"/>
    </row>
    <row r="46" spans="1:13" ht="30" customHeight="1" x14ac:dyDescent="0.25">
      <c r="A46" s="18" t="s">
        <v>4</v>
      </c>
      <c r="B46" s="14"/>
      <c r="C46" s="14"/>
      <c r="D46" s="14"/>
      <c r="E46" s="14"/>
      <c r="F46" s="14"/>
      <c r="G46" s="12"/>
      <c r="H46" s="18" t="s">
        <v>4</v>
      </c>
      <c r="I46" s="14"/>
      <c r="J46" s="14"/>
      <c r="K46" s="14"/>
      <c r="L46" s="14"/>
      <c r="M46" s="14"/>
    </row>
    <row r="47" spans="1:13" x14ac:dyDescent="0.25">
      <c r="A47" s="6"/>
      <c r="B47" s="17" t="s">
        <v>15</v>
      </c>
      <c r="C47" s="17" t="s">
        <v>16</v>
      </c>
      <c r="D47" s="17" t="s">
        <v>17</v>
      </c>
      <c r="E47" s="17" t="s">
        <v>18</v>
      </c>
      <c r="F47" s="17" t="s">
        <v>19</v>
      </c>
      <c r="G47" s="12"/>
      <c r="H47" s="6"/>
      <c r="I47" s="17" t="s">
        <v>15</v>
      </c>
      <c r="J47" s="17" t="s">
        <v>16</v>
      </c>
      <c r="K47" s="17" t="s">
        <v>17</v>
      </c>
      <c r="L47" s="17" t="s">
        <v>18</v>
      </c>
      <c r="M47" s="17" t="s">
        <v>19</v>
      </c>
    </row>
    <row r="48" spans="1:13" x14ac:dyDescent="0.25">
      <c r="A48" s="6" t="s">
        <v>52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12"/>
      <c r="H48" s="6" t="s">
        <v>52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</row>
    <row r="49" spans="1:13" x14ac:dyDescent="0.25">
      <c r="A49" s="6" t="s">
        <v>53</v>
      </c>
      <c r="B49" s="7">
        <v>0</v>
      </c>
      <c r="C49" s="7">
        <v>0</v>
      </c>
      <c r="D49" s="7">
        <v>0</v>
      </c>
      <c r="E49" s="7">
        <v>0</v>
      </c>
      <c r="F49" s="19">
        <v>0</v>
      </c>
      <c r="G49" s="12"/>
      <c r="H49" s="6" t="s">
        <v>53</v>
      </c>
      <c r="I49" s="31">
        <v>0</v>
      </c>
      <c r="J49" s="31">
        <v>0</v>
      </c>
      <c r="K49" s="31">
        <v>0</v>
      </c>
      <c r="L49" s="31">
        <v>0</v>
      </c>
      <c r="M49" s="40">
        <v>0</v>
      </c>
    </row>
    <row r="50" spans="1:13" x14ac:dyDescent="0.25">
      <c r="A50" s="6" t="s">
        <v>54</v>
      </c>
      <c r="B50" s="7">
        <v>0</v>
      </c>
      <c r="C50" s="7">
        <v>0</v>
      </c>
      <c r="D50" s="7">
        <v>0</v>
      </c>
      <c r="E50" s="7">
        <v>0</v>
      </c>
      <c r="F50" s="19">
        <v>0</v>
      </c>
      <c r="G50" s="12"/>
      <c r="H50" s="6" t="s">
        <v>54</v>
      </c>
      <c r="I50" s="31">
        <v>0</v>
      </c>
      <c r="J50" s="31">
        <v>0</v>
      </c>
      <c r="K50" s="31">
        <v>0</v>
      </c>
      <c r="L50" s="31">
        <v>0</v>
      </c>
      <c r="M50" s="40">
        <v>0</v>
      </c>
    </row>
    <row r="51" spans="1:13" x14ac:dyDescent="0.25">
      <c r="A51" s="6" t="s">
        <v>55</v>
      </c>
      <c r="B51" s="7">
        <v>0</v>
      </c>
      <c r="C51" s="7">
        <v>0</v>
      </c>
      <c r="D51" s="7">
        <v>0</v>
      </c>
      <c r="E51" s="7">
        <v>0</v>
      </c>
      <c r="F51" s="19">
        <v>0</v>
      </c>
      <c r="G51" s="12"/>
      <c r="H51" s="6" t="s">
        <v>55</v>
      </c>
      <c r="I51" s="31">
        <v>0</v>
      </c>
      <c r="J51" s="31">
        <v>0</v>
      </c>
      <c r="K51" s="31">
        <v>0</v>
      </c>
      <c r="L51" s="31">
        <v>0</v>
      </c>
      <c r="M51" s="40">
        <v>0</v>
      </c>
    </row>
    <row r="52" spans="1:13" x14ac:dyDescent="0.25">
      <c r="A52" s="6" t="s">
        <v>56</v>
      </c>
      <c r="B52" s="7">
        <v>0</v>
      </c>
      <c r="C52" s="7">
        <v>0</v>
      </c>
      <c r="D52" s="7">
        <v>0</v>
      </c>
      <c r="E52" s="19">
        <v>0</v>
      </c>
      <c r="F52" s="19">
        <v>0</v>
      </c>
      <c r="G52" s="12"/>
      <c r="H52" s="6" t="s">
        <v>56</v>
      </c>
      <c r="I52" s="31">
        <v>0</v>
      </c>
      <c r="J52" s="31">
        <v>0</v>
      </c>
      <c r="K52" s="31">
        <v>0</v>
      </c>
      <c r="L52" s="40">
        <v>0</v>
      </c>
      <c r="M52" s="40">
        <v>0</v>
      </c>
    </row>
    <row r="53" spans="1:13" x14ac:dyDescent="0.25">
      <c r="A53" s="6" t="s">
        <v>57</v>
      </c>
      <c r="B53" s="7">
        <v>0</v>
      </c>
      <c r="C53" s="7">
        <v>0</v>
      </c>
      <c r="D53" s="7">
        <v>0</v>
      </c>
      <c r="E53" s="19">
        <v>0</v>
      </c>
      <c r="F53" s="19">
        <v>0</v>
      </c>
      <c r="G53" s="12"/>
      <c r="H53" s="6" t="s">
        <v>57</v>
      </c>
      <c r="I53" s="31">
        <v>0</v>
      </c>
      <c r="J53" s="31">
        <v>0</v>
      </c>
      <c r="K53" s="31">
        <v>0</v>
      </c>
      <c r="L53" s="40">
        <v>0</v>
      </c>
      <c r="M53" s="40">
        <v>0</v>
      </c>
    </row>
    <row r="54" spans="1:13" x14ac:dyDescent="0.25">
      <c r="A54" s="6" t="s">
        <v>58</v>
      </c>
      <c r="B54" s="7">
        <v>0</v>
      </c>
      <c r="C54" s="7">
        <v>0</v>
      </c>
      <c r="D54" s="7">
        <v>0</v>
      </c>
      <c r="E54" s="19">
        <v>0</v>
      </c>
      <c r="F54" s="19">
        <v>0</v>
      </c>
      <c r="G54" s="12"/>
      <c r="H54" s="6" t="s">
        <v>58</v>
      </c>
      <c r="I54" s="31">
        <v>0</v>
      </c>
      <c r="J54" s="31">
        <v>0</v>
      </c>
      <c r="K54" s="31">
        <v>0</v>
      </c>
      <c r="L54" s="40">
        <v>0</v>
      </c>
      <c r="M54" s="40">
        <v>0</v>
      </c>
    </row>
    <row r="55" spans="1:13" x14ac:dyDescent="0.25">
      <c r="A55" s="6" t="s">
        <v>59</v>
      </c>
      <c r="B55" s="7">
        <v>0</v>
      </c>
      <c r="C55" s="7">
        <v>0</v>
      </c>
      <c r="D55" s="7">
        <v>0</v>
      </c>
      <c r="E55" s="19">
        <v>0</v>
      </c>
      <c r="F55" s="19">
        <v>0</v>
      </c>
      <c r="G55" s="12"/>
      <c r="H55" s="6" t="s">
        <v>59</v>
      </c>
      <c r="I55" s="31">
        <v>0</v>
      </c>
      <c r="J55" s="31">
        <v>0</v>
      </c>
      <c r="K55" s="31">
        <v>0</v>
      </c>
      <c r="L55" s="40">
        <v>0</v>
      </c>
      <c r="M55" s="40">
        <v>0</v>
      </c>
    </row>
    <row r="56" spans="1:13" x14ac:dyDescent="0.25">
      <c r="A56" s="6" t="s">
        <v>60</v>
      </c>
      <c r="B56" s="7">
        <v>0</v>
      </c>
      <c r="C56" s="7">
        <v>0</v>
      </c>
      <c r="D56" s="7">
        <v>0</v>
      </c>
      <c r="E56" s="19">
        <v>0</v>
      </c>
      <c r="F56" s="19">
        <v>0</v>
      </c>
      <c r="G56" s="12"/>
      <c r="H56" s="6" t="s">
        <v>60</v>
      </c>
      <c r="I56" s="31">
        <v>0</v>
      </c>
      <c r="J56" s="31">
        <v>0</v>
      </c>
      <c r="K56" s="31">
        <v>0</v>
      </c>
      <c r="L56" s="40">
        <v>0</v>
      </c>
      <c r="M56" s="40">
        <v>0</v>
      </c>
    </row>
    <row r="57" spans="1:13" x14ac:dyDescent="0.25">
      <c r="A57" s="6" t="s">
        <v>61</v>
      </c>
      <c r="B57" s="7">
        <v>0</v>
      </c>
      <c r="C57" s="7">
        <v>0</v>
      </c>
      <c r="D57" s="7"/>
      <c r="E57" s="19">
        <v>0</v>
      </c>
      <c r="F57" s="19">
        <v>0</v>
      </c>
      <c r="G57" s="13"/>
      <c r="H57" s="6" t="s">
        <v>61</v>
      </c>
      <c r="I57" s="31">
        <v>0</v>
      </c>
      <c r="J57" s="31">
        <v>0</v>
      </c>
      <c r="K57" s="31"/>
      <c r="L57" s="40">
        <v>0</v>
      </c>
      <c r="M57" s="40">
        <v>0</v>
      </c>
    </row>
    <row r="58" spans="1:13" x14ac:dyDescent="0.25">
      <c r="A58" s="63" t="s">
        <v>72</v>
      </c>
      <c r="B58" s="19">
        <f>AVERAGE(B48:B57)</f>
        <v>0</v>
      </c>
      <c r="C58" s="19">
        <f>AVERAGE(C48:C57)</f>
        <v>0</v>
      </c>
      <c r="D58" s="19">
        <f>AVERAGE(D48:D57)</f>
        <v>0</v>
      </c>
      <c r="E58" s="19">
        <f>AVERAGE(E48:E57)</f>
        <v>0</v>
      </c>
      <c r="F58" s="19">
        <f>AVERAGE(F48:F57)</f>
        <v>0</v>
      </c>
      <c r="G58" s="13"/>
      <c r="H58" s="63" t="s">
        <v>73</v>
      </c>
      <c r="I58" s="40">
        <f>AVERAGE(I48:I57)</f>
        <v>0</v>
      </c>
      <c r="J58" s="40">
        <f>AVERAGE(J48:J57)</f>
        <v>0</v>
      </c>
      <c r="K58" s="40">
        <f>AVERAGE(K48:K57)</f>
        <v>0</v>
      </c>
      <c r="L58" s="40">
        <f>AVERAGE(L48:L57)</f>
        <v>0</v>
      </c>
      <c r="M58" s="40">
        <f>AVERAGE(M48:M57)</f>
        <v>0</v>
      </c>
    </row>
    <row r="59" spans="1:13" x14ac:dyDescent="0.25">
      <c r="A59" s="63" t="s">
        <v>31</v>
      </c>
      <c r="B59" s="19">
        <f>STDEV(B48:B57)</f>
        <v>0</v>
      </c>
      <c r="C59" s="19">
        <f>STDEV(C48:C57)</f>
        <v>0</v>
      </c>
      <c r="D59" s="19">
        <f>STDEV(D48:D57)</f>
        <v>0</v>
      </c>
      <c r="E59" s="19">
        <f>STDEV(E48:E57)</f>
        <v>0</v>
      </c>
      <c r="F59" s="19">
        <f>STDEV(F48:F57)</f>
        <v>0</v>
      </c>
      <c r="G59" s="13"/>
      <c r="H59" s="63" t="s">
        <v>31</v>
      </c>
      <c r="I59" s="40">
        <f>STDEV(I48:I57)</f>
        <v>0</v>
      </c>
      <c r="J59" s="40">
        <f>STDEV(J48:J57)</f>
        <v>0</v>
      </c>
      <c r="K59" s="40">
        <f>STDEV(K48:K57)</f>
        <v>0</v>
      </c>
      <c r="L59" s="40">
        <f>STDEV(L48:L57)</f>
        <v>0</v>
      </c>
      <c r="M59" s="40">
        <f>STDEV(M48:M57)</f>
        <v>0</v>
      </c>
    </row>
    <row r="60" spans="1:13" x14ac:dyDescent="0.25">
      <c r="A60" s="8"/>
      <c r="B60" s="68"/>
      <c r="C60" s="11"/>
      <c r="D60" s="11"/>
      <c r="E60" s="11"/>
      <c r="F60" s="13"/>
      <c r="G60" s="13"/>
      <c r="H60" s="8"/>
      <c r="I60" s="68"/>
      <c r="J60" s="11"/>
      <c r="K60" s="11"/>
      <c r="L60" s="11"/>
      <c r="M60" s="13"/>
    </row>
    <row r="61" spans="1:13" ht="30" customHeight="1" x14ac:dyDescent="0.25">
      <c r="A61" s="51" t="s">
        <v>12</v>
      </c>
      <c r="B61" s="14"/>
      <c r="C61" s="14"/>
      <c r="D61" s="14"/>
      <c r="E61" s="14"/>
      <c r="F61" s="14"/>
      <c r="G61" s="13"/>
      <c r="H61" s="51" t="s">
        <v>12</v>
      </c>
      <c r="I61" s="14"/>
      <c r="J61" s="14"/>
      <c r="K61" s="14"/>
      <c r="L61" s="14"/>
      <c r="M61" s="14"/>
    </row>
    <row r="62" spans="1:13" x14ac:dyDescent="0.25">
      <c r="A62" s="6"/>
      <c r="B62" s="17" t="s">
        <v>15</v>
      </c>
      <c r="C62" s="17" t="s">
        <v>16</v>
      </c>
      <c r="D62" s="17" t="s">
        <v>17</v>
      </c>
      <c r="E62" s="17" t="s">
        <v>18</v>
      </c>
      <c r="F62" s="17" t="s">
        <v>19</v>
      </c>
      <c r="G62" s="13"/>
      <c r="H62" s="6"/>
      <c r="I62" s="17" t="s">
        <v>15</v>
      </c>
      <c r="J62" s="17" t="s">
        <v>16</v>
      </c>
      <c r="K62" s="17" t="s">
        <v>17</v>
      </c>
      <c r="L62" s="17" t="s">
        <v>18</v>
      </c>
      <c r="M62" s="17" t="s">
        <v>19</v>
      </c>
    </row>
    <row r="63" spans="1:13" x14ac:dyDescent="0.25">
      <c r="A63" s="6" t="s">
        <v>52</v>
      </c>
      <c r="B63" s="7">
        <v>0</v>
      </c>
      <c r="C63" s="7">
        <v>0</v>
      </c>
      <c r="D63" s="7">
        <v>0</v>
      </c>
      <c r="E63" s="19">
        <v>0</v>
      </c>
      <c r="F63" s="19">
        <v>59430.19659642686</v>
      </c>
      <c r="G63" s="13"/>
      <c r="H63" s="6" t="s">
        <v>52</v>
      </c>
      <c r="I63" s="40">
        <v>0</v>
      </c>
      <c r="J63" s="40">
        <v>0</v>
      </c>
      <c r="K63" s="40">
        <v>0</v>
      </c>
      <c r="L63" s="40">
        <v>0</v>
      </c>
      <c r="M63" s="40">
        <f t="shared" ref="M63:M71" si="3">LOG10(F63)</f>
        <v>4.7740071669164985</v>
      </c>
    </row>
    <row r="64" spans="1:13" x14ac:dyDescent="0.25">
      <c r="A64" s="6" t="s">
        <v>53</v>
      </c>
      <c r="B64" s="7">
        <v>0</v>
      </c>
      <c r="C64" s="7">
        <v>0</v>
      </c>
      <c r="D64" s="7">
        <v>0</v>
      </c>
      <c r="E64" s="19">
        <v>3340.686752113279</v>
      </c>
      <c r="F64" s="19">
        <v>37112.704245585242</v>
      </c>
      <c r="G64" s="13"/>
      <c r="H64" s="6" t="s">
        <v>53</v>
      </c>
      <c r="I64" s="40">
        <v>0</v>
      </c>
      <c r="J64" s="40">
        <v>0</v>
      </c>
      <c r="K64" s="40">
        <v>0</v>
      </c>
      <c r="L64" s="40">
        <f t="shared" ref="L64" si="4">LOG10(E64)</f>
        <v>3.523835754833994</v>
      </c>
      <c r="M64" s="40">
        <f t="shared" si="3"/>
        <v>4.569522600701414</v>
      </c>
    </row>
    <row r="65" spans="1:13" x14ac:dyDescent="0.25">
      <c r="A65" s="6" t="s">
        <v>54</v>
      </c>
      <c r="B65" s="7">
        <v>0</v>
      </c>
      <c r="C65" s="7">
        <v>0</v>
      </c>
      <c r="D65" s="7">
        <v>0</v>
      </c>
      <c r="E65" s="19">
        <v>0</v>
      </c>
      <c r="F65" s="19">
        <v>24.059213917175562</v>
      </c>
      <c r="G65" s="13"/>
      <c r="H65" s="6" t="s">
        <v>54</v>
      </c>
      <c r="I65" s="40">
        <v>0</v>
      </c>
      <c r="J65" s="40">
        <v>0</v>
      </c>
      <c r="K65" s="40">
        <v>0</v>
      </c>
      <c r="L65" s="40">
        <v>0</v>
      </c>
      <c r="M65" s="40">
        <f t="shared" si="3"/>
        <v>1.381281433601913</v>
      </c>
    </row>
    <row r="66" spans="1:13" x14ac:dyDescent="0.25">
      <c r="A66" s="6" t="s">
        <v>55</v>
      </c>
      <c r="B66" s="7">
        <v>0</v>
      </c>
      <c r="C66" s="7">
        <v>0</v>
      </c>
      <c r="D66" s="7">
        <v>0</v>
      </c>
      <c r="E66" s="19">
        <v>0</v>
      </c>
      <c r="F66" s="19">
        <v>1482.4235210484105</v>
      </c>
      <c r="H66" s="6" t="s">
        <v>55</v>
      </c>
      <c r="I66" s="40">
        <v>0</v>
      </c>
      <c r="J66" s="40">
        <v>0</v>
      </c>
      <c r="K66" s="40">
        <v>0</v>
      </c>
      <c r="L66" s="40">
        <v>0</v>
      </c>
      <c r="M66" s="40">
        <f t="shared" si="3"/>
        <v>3.170972297150354</v>
      </c>
    </row>
    <row r="67" spans="1:13" x14ac:dyDescent="0.25">
      <c r="A67" s="6" t="s">
        <v>56</v>
      </c>
      <c r="B67" s="7">
        <v>0</v>
      </c>
      <c r="C67" s="7">
        <v>0</v>
      </c>
      <c r="D67" s="7">
        <v>0</v>
      </c>
      <c r="E67" s="19">
        <v>0</v>
      </c>
      <c r="F67" s="19">
        <v>391319.98849285004</v>
      </c>
      <c r="H67" s="6" t="s">
        <v>56</v>
      </c>
      <c r="I67" s="40">
        <v>0</v>
      </c>
      <c r="J67" s="40">
        <v>0</v>
      </c>
      <c r="K67" s="40">
        <v>0</v>
      </c>
      <c r="L67" s="40">
        <v>0</v>
      </c>
      <c r="M67" s="40">
        <f t="shared" si="3"/>
        <v>5.5925320320827243</v>
      </c>
    </row>
    <row r="68" spans="1:13" x14ac:dyDescent="0.25">
      <c r="A68" s="6" t="s">
        <v>57</v>
      </c>
      <c r="B68" s="7">
        <v>0</v>
      </c>
      <c r="C68" s="7">
        <v>0</v>
      </c>
      <c r="D68" s="7">
        <v>0</v>
      </c>
      <c r="E68" s="19">
        <v>0</v>
      </c>
      <c r="F68" s="19">
        <v>8281.5928287668066</v>
      </c>
      <c r="H68" s="6" t="s">
        <v>57</v>
      </c>
      <c r="I68" s="40">
        <v>0</v>
      </c>
      <c r="J68" s="40">
        <v>0</v>
      </c>
      <c r="K68" s="40">
        <v>0</v>
      </c>
      <c r="L68" s="40">
        <v>0</v>
      </c>
      <c r="M68" s="40">
        <f t="shared" si="3"/>
        <v>3.9181138742505484</v>
      </c>
    </row>
    <row r="69" spans="1:13" x14ac:dyDescent="0.25">
      <c r="A69" s="6" t="s">
        <v>58</v>
      </c>
      <c r="B69" s="7">
        <v>0</v>
      </c>
      <c r="C69" s="7">
        <v>0</v>
      </c>
      <c r="D69" s="7">
        <v>0</v>
      </c>
      <c r="E69" s="19">
        <v>0</v>
      </c>
      <c r="F69" s="19">
        <v>4219.7809618513129</v>
      </c>
      <c r="H69" s="6" t="s">
        <v>58</v>
      </c>
      <c r="I69" s="40">
        <v>0</v>
      </c>
      <c r="J69" s="40">
        <v>0</v>
      </c>
      <c r="K69" s="40">
        <v>0</v>
      </c>
      <c r="L69" s="40">
        <v>0</v>
      </c>
      <c r="M69" s="40">
        <f t="shared" si="3"/>
        <v>3.6252899084194556</v>
      </c>
    </row>
    <row r="70" spans="1:13" x14ac:dyDescent="0.25">
      <c r="A70" s="6" t="s">
        <v>59</v>
      </c>
      <c r="B70" s="7">
        <v>0</v>
      </c>
      <c r="C70" s="7">
        <v>0</v>
      </c>
      <c r="D70" s="7">
        <v>0</v>
      </c>
      <c r="E70" s="19">
        <v>0</v>
      </c>
      <c r="F70" s="19">
        <v>0</v>
      </c>
      <c r="H70" s="6" t="s">
        <v>59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</row>
    <row r="71" spans="1:13" x14ac:dyDescent="0.25">
      <c r="A71" s="6" t="s">
        <v>60</v>
      </c>
      <c r="B71" s="7">
        <v>0</v>
      </c>
      <c r="C71" s="7">
        <v>0</v>
      </c>
      <c r="D71" s="7">
        <v>0</v>
      </c>
      <c r="E71" s="19">
        <v>0</v>
      </c>
      <c r="F71" s="19">
        <v>29.2299570729629</v>
      </c>
      <c r="H71" s="6" t="s">
        <v>60</v>
      </c>
      <c r="I71" s="40">
        <v>0</v>
      </c>
      <c r="J71" s="40">
        <v>0</v>
      </c>
      <c r="K71" s="40">
        <v>0</v>
      </c>
      <c r="L71" s="40">
        <v>0</v>
      </c>
      <c r="M71" s="40">
        <f t="shared" si="3"/>
        <v>1.4658281775541855</v>
      </c>
    </row>
    <row r="72" spans="1:13" x14ac:dyDescent="0.25">
      <c r="A72" s="6" t="s">
        <v>61</v>
      </c>
      <c r="B72" s="7">
        <v>0</v>
      </c>
      <c r="C72" s="7">
        <v>0</v>
      </c>
      <c r="D72" s="7"/>
      <c r="E72" s="19">
        <v>0</v>
      </c>
      <c r="F72" s="19">
        <v>0</v>
      </c>
      <c r="H72" s="6" t="s">
        <v>61</v>
      </c>
      <c r="I72" s="40">
        <v>0</v>
      </c>
      <c r="J72" s="40">
        <v>0</v>
      </c>
      <c r="K72" s="40"/>
      <c r="L72" s="40">
        <v>0</v>
      </c>
      <c r="M72" s="40">
        <v>0</v>
      </c>
    </row>
    <row r="73" spans="1:13" x14ac:dyDescent="0.25">
      <c r="A73" s="63" t="s">
        <v>72</v>
      </c>
      <c r="B73" s="19">
        <f>AVERAGE(B63:B72)</f>
        <v>0</v>
      </c>
      <c r="C73" s="19">
        <f>AVERAGE(C63:C72)</f>
        <v>0</v>
      </c>
      <c r="D73" s="19">
        <f>AVERAGE(D63:D72)</f>
        <v>0</v>
      </c>
      <c r="E73" s="19">
        <f>AVERAGE(E63:E72)</f>
        <v>334.0686752113279</v>
      </c>
      <c r="F73" s="19">
        <f>AVERAGE(F63:F72)</f>
        <v>50189.997581751879</v>
      </c>
      <c r="H73" s="63" t="s">
        <v>73</v>
      </c>
      <c r="I73" s="40">
        <f>AVERAGE(I63:I72)</f>
        <v>0</v>
      </c>
      <c r="J73" s="40">
        <f>AVERAGE(J63:J72)</f>
        <v>0</v>
      </c>
      <c r="K73" s="40">
        <f>AVERAGE(K63:K72)</f>
        <v>0</v>
      </c>
      <c r="L73" s="40">
        <f>AVERAGE(L63:L72)</f>
        <v>0.35238357548339938</v>
      </c>
      <c r="M73" s="40">
        <f>AVERAGE(M63:M72)</f>
        <v>2.8497547490677091</v>
      </c>
    </row>
    <row r="74" spans="1:13" x14ac:dyDescent="0.25">
      <c r="A74" s="63" t="s">
        <v>31</v>
      </c>
      <c r="B74" s="19">
        <f>STDEV(B63:B72)</f>
        <v>0</v>
      </c>
      <c r="C74" s="19">
        <f>STDEV(C63:C72)</f>
        <v>0</v>
      </c>
      <c r="D74" s="19">
        <f>STDEV(D63:D72)</f>
        <v>0</v>
      </c>
      <c r="E74" s="19">
        <f>STDEV(E63:E72)</f>
        <v>1056.4179085828284</v>
      </c>
      <c r="F74" s="19">
        <f>STDEV(F63:F72)</f>
        <v>121535.94175719348</v>
      </c>
      <c r="H74" s="63" t="s">
        <v>31</v>
      </c>
      <c r="I74" s="40">
        <f>STDEV(I63:I72)</f>
        <v>0</v>
      </c>
      <c r="J74" s="40">
        <f>STDEV(J63:J72)</f>
        <v>0</v>
      </c>
      <c r="K74" s="40">
        <f>STDEV(K63:K72)</f>
        <v>0</v>
      </c>
      <c r="L74" s="40">
        <f>STDEV(L63:L72)</f>
        <v>1.1143347085614117</v>
      </c>
      <c r="M74" s="40">
        <f>STDEV(M63:M72)</f>
        <v>2.0095072272001175</v>
      </c>
    </row>
    <row r="75" spans="1:13" x14ac:dyDescent="0.25">
      <c r="B75" s="69"/>
      <c r="C75" s="69"/>
      <c r="D75" s="69"/>
      <c r="E75" s="69"/>
      <c r="F75" s="69"/>
      <c r="I75" s="69"/>
      <c r="J75" s="69"/>
      <c r="K75" s="69"/>
      <c r="L75" s="69"/>
      <c r="M75" s="69"/>
    </row>
    <row r="76" spans="1:13" ht="30" customHeight="1" x14ac:dyDescent="0.25">
      <c r="A76" s="51" t="s">
        <v>13</v>
      </c>
      <c r="B76" s="14"/>
      <c r="C76" s="14"/>
      <c r="D76" s="14"/>
      <c r="E76" s="14"/>
      <c r="F76" s="14"/>
      <c r="H76" s="51" t="s">
        <v>13</v>
      </c>
      <c r="I76" s="14"/>
      <c r="J76" s="14"/>
      <c r="K76" s="14"/>
      <c r="L76" s="14"/>
      <c r="M76" s="14"/>
    </row>
    <row r="77" spans="1:13" x14ac:dyDescent="0.25">
      <c r="A77" s="6"/>
      <c r="B77" s="17" t="s">
        <v>15</v>
      </c>
      <c r="C77" s="17" t="s">
        <v>16</v>
      </c>
      <c r="D77" s="17" t="s">
        <v>17</v>
      </c>
      <c r="E77" s="17" t="s">
        <v>18</v>
      </c>
      <c r="F77" s="17" t="s">
        <v>19</v>
      </c>
      <c r="H77" s="6"/>
      <c r="I77" s="17" t="s">
        <v>15</v>
      </c>
      <c r="J77" s="17" t="s">
        <v>16</v>
      </c>
      <c r="K77" s="17" t="s">
        <v>17</v>
      </c>
      <c r="L77" s="17" t="s">
        <v>18</v>
      </c>
      <c r="M77" s="17" t="s">
        <v>19</v>
      </c>
    </row>
    <row r="78" spans="1:13" x14ac:dyDescent="0.25">
      <c r="A78" s="6" t="s">
        <v>52</v>
      </c>
      <c r="B78" s="19">
        <v>0</v>
      </c>
      <c r="C78" s="19">
        <v>22893213.747174937</v>
      </c>
      <c r="D78" s="19">
        <v>1838491.4612652885</v>
      </c>
      <c r="E78" s="19">
        <v>835.16471784812825</v>
      </c>
      <c r="F78" s="19">
        <v>0</v>
      </c>
      <c r="H78" s="6" t="s">
        <v>52</v>
      </c>
      <c r="I78" s="40">
        <v>0</v>
      </c>
      <c r="J78" s="40">
        <f t="shared" ref="J78:L87" si="5">LOG10(C78)</f>
        <v>7.3597067631723458</v>
      </c>
      <c r="K78" s="40">
        <f t="shared" si="5"/>
        <v>6.2644616171616505</v>
      </c>
      <c r="L78" s="40">
        <f t="shared" si="5"/>
        <v>2.9217721389537741</v>
      </c>
      <c r="M78" s="40">
        <v>0</v>
      </c>
    </row>
    <row r="79" spans="1:13" x14ac:dyDescent="0.25">
      <c r="A79" s="6" t="s">
        <v>53</v>
      </c>
      <c r="B79" s="19">
        <v>63460.031973090678</v>
      </c>
      <c r="C79" s="19">
        <v>202767.7125304706</v>
      </c>
      <c r="D79" s="19">
        <v>15669.039661773366</v>
      </c>
      <c r="E79" s="19">
        <v>0</v>
      </c>
      <c r="F79" s="19">
        <v>594.52421925375211</v>
      </c>
      <c r="H79" s="6" t="s">
        <v>53</v>
      </c>
      <c r="I79" s="40">
        <f t="shared" ref="I79:I83" si="6">LOG10(B79)</f>
        <v>4.8025002865751931</v>
      </c>
      <c r="J79" s="40">
        <f t="shared" si="5"/>
        <v>5.3069988018141512</v>
      </c>
      <c r="K79" s="40">
        <f t="shared" si="5"/>
        <v>4.19504237985256</v>
      </c>
      <c r="L79" s="40">
        <v>0</v>
      </c>
      <c r="M79" s="40">
        <f t="shared" ref="M79:M87" si="7">LOG10(F79)</f>
        <v>2.7741695512575104</v>
      </c>
    </row>
    <row r="80" spans="1:13" x14ac:dyDescent="0.25">
      <c r="A80" s="6" t="s">
        <v>54</v>
      </c>
      <c r="B80" s="19">
        <v>0</v>
      </c>
      <c r="C80" s="19">
        <v>5345369.4635717757</v>
      </c>
      <c r="D80" s="19">
        <v>0</v>
      </c>
      <c r="E80" s="19">
        <v>7905.9803647434201</v>
      </c>
      <c r="F80" s="19">
        <v>123749.51324430729</v>
      </c>
      <c r="H80" s="6" t="s">
        <v>54</v>
      </c>
      <c r="I80" s="40">
        <v>0</v>
      </c>
      <c r="J80" s="40">
        <f t="shared" si="5"/>
        <v>6.7279777283371498</v>
      </c>
      <c r="K80" s="40">
        <v>0</v>
      </c>
      <c r="L80" s="40">
        <f t="shared" si="5"/>
        <v>3.8979557313965074</v>
      </c>
      <c r="M80" s="40">
        <f t="shared" si="7"/>
        <v>5.0925434993573067</v>
      </c>
    </row>
    <row r="81" spans="1:13" x14ac:dyDescent="0.25">
      <c r="A81" s="6" t="s">
        <v>55</v>
      </c>
      <c r="B81" s="19">
        <v>0</v>
      </c>
      <c r="C81" s="19">
        <v>95389.601549910542</v>
      </c>
      <c r="D81" s="19">
        <v>137093.43319905014</v>
      </c>
      <c r="E81" s="19">
        <v>0</v>
      </c>
      <c r="F81" s="19">
        <v>0</v>
      </c>
      <c r="H81" s="6" t="s">
        <v>55</v>
      </c>
      <c r="I81" s="40">
        <v>0</v>
      </c>
      <c r="J81" s="40">
        <f t="shared" si="5"/>
        <v>4.9795010347079742</v>
      </c>
      <c r="K81" s="40">
        <f t="shared" si="5"/>
        <v>5.1370166525012628</v>
      </c>
      <c r="L81" s="40">
        <v>0</v>
      </c>
      <c r="M81" s="40">
        <v>0</v>
      </c>
    </row>
    <row r="82" spans="1:13" x14ac:dyDescent="0.25">
      <c r="A82" s="6" t="s">
        <v>56</v>
      </c>
      <c r="B82" s="19">
        <v>0</v>
      </c>
      <c r="C82" s="19">
        <v>74924.520702330658</v>
      </c>
      <c r="D82" s="19">
        <v>5559.9006183244492</v>
      </c>
      <c r="E82" s="19">
        <v>188334.90295758765</v>
      </c>
      <c r="F82" s="19">
        <v>1592753.0206873165</v>
      </c>
      <c r="H82" s="6" t="s">
        <v>56</v>
      </c>
      <c r="I82" s="40">
        <v>0</v>
      </c>
      <c r="J82" s="40">
        <f t="shared" si="5"/>
        <v>4.8746239734128274</v>
      </c>
      <c r="K82" s="40">
        <f t="shared" si="5"/>
        <v>3.74506702875849</v>
      </c>
      <c r="L82" s="40">
        <f t="shared" si="5"/>
        <v>5.2749308126200152</v>
      </c>
      <c r="M82" s="40">
        <f t="shared" si="7"/>
        <v>6.2021484374028555</v>
      </c>
    </row>
    <row r="83" spans="1:13" x14ac:dyDescent="0.25">
      <c r="A83" s="6" t="s">
        <v>57</v>
      </c>
      <c r="B83" s="19">
        <v>1376.2260811308993</v>
      </c>
      <c r="C83" s="19">
        <v>0</v>
      </c>
      <c r="D83" s="19">
        <v>1021.3027713886441</v>
      </c>
      <c r="E83" s="19">
        <v>244855.51001213471</v>
      </c>
      <c r="F83" s="19">
        <v>160951.53585779242</v>
      </c>
      <c r="H83" s="6" t="s">
        <v>57</v>
      </c>
      <c r="I83" s="40">
        <f t="shared" si="6"/>
        <v>3.1386897839884305</v>
      </c>
      <c r="J83" s="40">
        <v>0</v>
      </c>
      <c r="K83" s="40">
        <f t="shared" si="5"/>
        <v>3.0091545104029227</v>
      </c>
      <c r="L83" s="40">
        <f t="shared" si="5"/>
        <v>5.3889098814436407</v>
      </c>
      <c r="M83" s="40">
        <f t="shared" si="7"/>
        <v>5.206695125236493</v>
      </c>
    </row>
    <row r="84" spans="1:13" x14ac:dyDescent="0.25">
      <c r="A84" s="6" t="s">
        <v>58</v>
      </c>
      <c r="B84" s="19">
        <v>0</v>
      </c>
      <c r="C84" s="19">
        <v>0</v>
      </c>
      <c r="D84" s="19">
        <v>85144.202586089159</v>
      </c>
      <c r="E84" s="19">
        <v>0</v>
      </c>
      <c r="F84" s="19">
        <v>49145.665564865099</v>
      </c>
      <c r="H84" s="6" t="s">
        <v>58</v>
      </c>
      <c r="I84" s="40">
        <v>0</v>
      </c>
      <c r="J84" s="40">
        <v>0</v>
      </c>
      <c r="K84" s="40">
        <f t="shared" si="5"/>
        <v>4.9301550824737692</v>
      </c>
      <c r="L84" s="40">
        <v>0</v>
      </c>
      <c r="M84" s="40">
        <f t="shared" si="7"/>
        <v>4.6914852209622637</v>
      </c>
    </row>
    <row r="85" spans="1:13" x14ac:dyDescent="0.25">
      <c r="A85" s="6" t="s">
        <v>59</v>
      </c>
      <c r="B85" s="19">
        <v>0</v>
      </c>
      <c r="C85" s="19">
        <v>358.75430809864264</v>
      </c>
      <c r="D85" s="19">
        <v>3467585.1772446772</v>
      </c>
      <c r="E85" s="19">
        <v>13122.448261162683</v>
      </c>
      <c r="F85" s="19">
        <v>195717.52197247712</v>
      </c>
      <c r="H85" s="6" t="s">
        <v>59</v>
      </c>
      <c r="I85" s="40">
        <v>0</v>
      </c>
      <c r="J85" s="40">
        <f t="shared" si="5"/>
        <v>2.5547971249956629</v>
      </c>
      <c r="K85" s="40">
        <f t="shared" si="5"/>
        <v>6.5400271378211725</v>
      </c>
      <c r="L85" s="40">
        <f t="shared" si="5"/>
        <v>4.1180148691189098</v>
      </c>
      <c r="M85" s="40">
        <f t="shared" si="7"/>
        <v>5.2916297084138142</v>
      </c>
    </row>
    <row r="86" spans="1:13" x14ac:dyDescent="0.25">
      <c r="A86" s="6" t="s">
        <v>60</v>
      </c>
      <c r="B86" s="19">
        <v>0</v>
      </c>
      <c r="C86" s="19">
        <v>0</v>
      </c>
      <c r="D86" s="19">
        <v>0</v>
      </c>
      <c r="E86" s="19">
        <v>0</v>
      </c>
      <c r="F86" s="19">
        <v>0</v>
      </c>
      <c r="H86" s="6" t="s">
        <v>60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</row>
    <row r="87" spans="1:13" x14ac:dyDescent="0.25">
      <c r="A87" s="6" t="s">
        <v>61</v>
      </c>
      <c r="B87" s="19">
        <v>0</v>
      </c>
      <c r="C87" s="19">
        <v>8343.8326681280741</v>
      </c>
      <c r="D87" s="19"/>
      <c r="E87" s="19">
        <v>3419.0206090034631</v>
      </c>
      <c r="F87" s="19">
        <v>924333.50032804022</v>
      </c>
      <c r="H87" s="6" t="s">
        <v>61</v>
      </c>
      <c r="I87" s="40">
        <v>0</v>
      </c>
      <c r="J87" s="40">
        <f t="shared" si="5"/>
        <v>3.9213655859221519</v>
      </c>
      <c r="K87" s="40"/>
      <c r="L87" s="40">
        <f t="shared" si="5"/>
        <v>3.5339017186233002</v>
      </c>
      <c r="M87" s="40">
        <f t="shared" si="7"/>
        <v>5.9658286933200166</v>
      </c>
    </row>
    <row r="88" spans="1:13" x14ac:dyDescent="0.25">
      <c r="A88" s="63" t="s">
        <v>72</v>
      </c>
      <c r="B88" s="19">
        <f>AVERAGE(B78:B87)</f>
        <v>6483.625805422158</v>
      </c>
      <c r="C88" s="19">
        <f>AVERAGE(C78:C87)</f>
        <v>2862036.7632505656</v>
      </c>
      <c r="D88" s="19">
        <f>AVERAGE(D78:D87)</f>
        <v>616729.39081628795</v>
      </c>
      <c r="E88" s="19">
        <f>AVERAGE(E78:E87)</f>
        <v>45847.302692248006</v>
      </c>
      <c r="F88" s="19">
        <f>AVERAGE(F78:F87)</f>
        <v>304724.52818740526</v>
      </c>
      <c r="H88" s="63" t="s">
        <v>73</v>
      </c>
      <c r="I88" s="40">
        <f>AVERAGE(I78:I87)</f>
        <v>0.79411900705636229</v>
      </c>
      <c r="J88" s="40">
        <f>AVERAGE(J78:J87)</f>
        <v>3.5724971012362259</v>
      </c>
      <c r="K88" s="40">
        <f>AVERAGE(K78:K87)</f>
        <v>3.7578804898857587</v>
      </c>
      <c r="L88" s="40">
        <f>AVERAGE(L78:L87)</f>
        <v>2.5135485152156147</v>
      </c>
      <c r="M88" s="40">
        <f>AVERAGE(M78:M87)</f>
        <v>3.522450023595026</v>
      </c>
    </row>
    <row r="89" spans="1:13" x14ac:dyDescent="0.25">
      <c r="A89" s="63" t="s">
        <v>31</v>
      </c>
      <c r="B89" s="19">
        <f>STDEV(B78:B87)</f>
        <v>20024.139932715421</v>
      </c>
      <c r="C89" s="19">
        <f>STDEV(C78:C87)</f>
        <v>7232761.6009633308</v>
      </c>
      <c r="D89" s="19">
        <f>STDEV(D78:D87)</f>
        <v>1225118.5228448915</v>
      </c>
      <c r="E89" s="19">
        <f>STDEV(E78:E87)</f>
        <v>91074.813684944253</v>
      </c>
      <c r="F89" s="19">
        <f>STDEV(F78:F87)</f>
        <v>531729.31304690312</v>
      </c>
      <c r="H89" s="63" t="s">
        <v>31</v>
      </c>
      <c r="I89" s="40">
        <f>STDEV(I78:I87)</f>
        <v>1.7194680246125971</v>
      </c>
      <c r="J89" s="40">
        <f>STDEV(J78:J87)</f>
        <v>2.7974062331043466</v>
      </c>
      <c r="K89" s="40">
        <f>STDEV(K78:K87)</f>
        <v>2.4055854287834268</v>
      </c>
      <c r="L89" s="40">
        <f>STDEV(L78:L87)</f>
        <v>2.2818925512703827</v>
      </c>
      <c r="M89" s="40">
        <f>STDEV(M78:M87)</f>
        <v>2.5976973611040015</v>
      </c>
    </row>
    <row r="90" spans="1:13" x14ac:dyDescent="0.25">
      <c r="B90" s="69"/>
      <c r="C90" s="69"/>
      <c r="D90" s="69"/>
      <c r="E90" s="69"/>
      <c r="F90" s="69"/>
      <c r="I90" s="69"/>
      <c r="J90" s="69"/>
      <c r="K90" s="69"/>
      <c r="L90" s="69"/>
      <c r="M90" s="69"/>
    </row>
    <row r="91" spans="1:13" ht="30" customHeight="1" x14ac:dyDescent="0.25">
      <c r="A91" s="51" t="s">
        <v>14</v>
      </c>
      <c r="B91" s="14"/>
      <c r="C91" s="14"/>
      <c r="D91" s="14"/>
      <c r="E91" s="14"/>
      <c r="F91" s="14"/>
      <c r="H91" s="51" t="s">
        <v>14</v>
      </c>
      <c r="I91" s="14"/>
      <c r="J91" s="14"/>
      <c r="K91" s="14"/>
      <c r="L91" s="14"/>
      <c r="M91" s="14"/>
    </row>
    <row r="92" spans="1:13" x14ac:dyDescent="0.25">
      <c r="A92" s="6"/>
      <c r="B92" s="17" t="s">
        <v>15</v>
      </c>
      <c r="C92" s="17" t="s">
        <v>16</v>
      </c>
      <c r="D92" s="17" t="s">
        <v>17</v>
      </c>
      <c r="E92" s="17" t="s">
        <v>18</v>
      </c>
      <c r="F92" s="17" t="s">
        <v>19</v>
      </c>
      <c r="H92" s="6"/>
      <c r="I92" s="17" t="s">
        <v>15</v>
      </c>
      <c r="J92" s="17" t="s">
        <v>16</v>
      </c>
      <c r="K92" s="17" t="s">
        <v>17</v>
      </c>
      <c r="L92" s="17" t="s">
        <v>18</v>
      </c>
      <c r="M92" s="17" t="s">
        <v>19</v>
      </c>
    </row>
    <row r="93" spans="1:13" x14ac:dyDescent="0.25">
      <c r="A93" s="6" t="s">
        <v>52</v>
      </c>
      <c r="B93" s="7">
        <v>0</v>
      </c>
      <c r="C93" s="7">
        <v>0</v>
      </c>
      <c r="D93" s="7">
        <v>0</v>
      </c>
      <c r="E93" s="19">
        <v>0</v>
      </c>
      <c r="F93" s="19">
        <v>0</v>
      </c>
      <c r="H93" s="6" t="s">
        <v>52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</row>
    <row r="94" spans="1:13" x14ac:dyDescent="0.25">
      <c r="A94" s="6" t="s">
        <v>53</v>
      </c>
      <c r="B94" s="7">
        <v>0</v>
      </c>
      <c r="C94" s="7">
        <v>0</v>
      </c>
      <c r="D94" s="7">
        <v>0</v>
      </c>
      <c r="E94" s="19">
        <v>0</v>
      </c>
      <c r="F94" s="19">
        <v>0</v>
      </c>
      <c r="H94" s="6" t="s">
        <v>53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</row>
    <row r="95" spans="1:13" x14ac:dyDescent="0.25">
      <c r="A95" s="6" t="s">
        <v>54</v>
      </c>
      <c r="B95" s="7">
        <v>0</v>
      </c>
      <c r="C95" s="7">
        <v>0</v>
      </c>
      <c r="D95" s="7">
        <v>0</v>
      </c>
      <c r="E95" s="19">
        <v>0</v>
      </c>
      <c r="F95" s="19">
        <v>0</v>
      </c>
      <c r="H95" s="6" t="s">
        <v>54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</row>
    <row r="96" spans="1:13" x14ac:dyDescent="0.25">
      <c r="A96" s="6" t="s">
        <v>55</v>
      </c>
      <c r="B96" s="7">
        <v>0</v>
      </c>
      <c r="C96" s="7">
        <v>0</v>
      </c>
      <c r="D96" s="7">
        <v>0</v>
      </c>
      <c r="E96" s="19">
        <v>0</v>
      </c>
      <c r="F96" s="19">
        <v>0</v>
      </c>
      <c r="H96" s="6" t="s">
        <v>55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</row>
    <row r="97" spans="1:13" x14ac:dyDescent="0.25">
      <c r="A97" s="6" t="s">
        <v>56</v>
      </c>
      <c r="B97" s="7">
        <v>0</v>
      </c>
      <c r="C97" s="7">
        <v>0</v>
      </c>
      <c r="D97" s="7">
        <v>0</v>
      </c>
      <c r="E97" s="19">
        <v>0</v>
      </c>
      <c r="F97" s="19">
        <v>406.46923813514536</v>
      </c>
      <c r="H97" s="6" t="s">
        <v>56</v>
      </c>
      <c r="I97" s="40">
        <v>0</v>
      </c>
      <c r="J97" s="40">
        <v>0</v>
      </c>
      <c r="K97" s="40">
        <v>0</v>
      </c>
      <c r="L97" s="40">
        <v>0</v>
      </c>
      <c r="M97" s="40">
        <f t="shared" ref="M97:M98" si="8">LOG10(F97)</f>
        <v>2.6090276834757633</v>
      </c>
    </row>
    <row r="98" spans="1:13" x14ac:dyDescent="0.25">
      <c r="A98" s="6" t="s">
        <v>57</v>
      </c>
      <c r="B98" s="7">
        <v>0</v>
      </c>
      <c r="C98" s="7">
        <v>0</v>
      </c>
      <c r="D98" s="7">
        <v>0</v>
      </c>
      <c r="E98" s="19">
        <v>0</v>
      </c>
      <c r="F98" s="19">
        <v>147.60329105388635</v>
      </c>
      <c r="H98" s="6" t="s">
        <v>57</v>
      </c>
      <c r="I98" s="40">
        <v>0</v>
      </c>
      <c r="J98" s="40">
        <v>0</v>
      </c>
      <c r="K98" s="40">
        <v>0</v>
      </c>
      <c r="L98" s="40">
        <v>0</v>
      </c>
      <c r="M98" s="40">
        <f t="shared" si="8"/>
        <v>2.1690960408922275</v>
      </c>
    </row>
    <row r="99" spans="1:13" x14ac:dyDescent="0.25">
      <c r="A99" s="6" t="s">
        <v>58</v>
      </c>
      <c r="B99" s="7">
        <v>0</v>
      </c>
      <c r="C99" s="7">
        <v>0</v>
      </c>
      <c r="D99" s="7">
        <v>0</v>
      </c>
      <c r="E99" s="19">
        <v>0</v>
      </c>
      <c r="F99" s="19">
        <v>0</v>
      </c>
      <c r="H99" s="6" t="s">
        <v>58</v>
      </c>
      <c r="I99" s="40">
        <v>0</v>
      </c>
      <c r="J99" s="40">
        <v>0</v>
      </c>
      <c r="K99" s="40">
        <v>0</v>
      </c>
      <c r="L99" s="40">
        <v>0</v>
      </c>
      <c r="M99" s="40">
        <v>0</v>
      </c>
    </row>
    <row r="100" spans="1:13" x14ac:dyDescent="0.25">
      <c r="A100" s="6" t="s">
        <v>59</v>
      </c>
      <c r="B100" s="7">
        <v>0</v>
      </c>
      <c r="C100" s="7">
        <v>0</v>
      </c>
      <c r="D100" s="7">
        <v>0</v>
      </c>
      <c r="E100" s="19">
        <v>0</v>
      </c>
      <c r="F100" s="19">
        <v>0</v>
      </c>
      <c r="H100" s="6" t="s">
        <v>59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</row>
    <row r="101" spans="1:13" x14ac:dyDescent="0.25">
      <c r="A101" s="6" t="s">
        <v>60</v>
      </c>
      <c r="B101" s="7">
        <v>0</v>
      </c>
      <c r="C101" s="7">
        <v>0</v>
      </c>
      <c r="D101" s="7">
        <v>0</v>
      </c>
      <c r="E101" s="19">
        <v>0</v>
      </c>
      <c r="F101" s="19">
        <v>0</v>
      </c>
      <c r="H101" s="6" t="s">
        <v>60</v>
      </c>
      <c r="I101" s="40">
        <v>0</v>
      </c>
      <c r="J101" s="40">
        <v>0</v>
      </c>
      <c r="K101" s="40">
        <v>0</v>
      </c>
      <c r="L101" s="40">
        <v>0</v>
      </c>
      <c r="M101" s="40">
        <v>0</v>
      </c>
    </row>
    <row r="102" spans="1:13" x14ac:dyDescent="0.25">
      <c r="A102" s="6" t="s">
        <v>61</v>
      </c>
      <c r="B102" s="7">
        <v>0</v>
      </c>
      <c r="C102" s="7">
        <v>0</v>
      </c>
      <c r="D102" s="7"/>
      <c r="E102" s="19">
        <v>0</v>
      </c>
      <c r="F102" s="19">
        <v>0</v>
      </c>
      <c r="H102" s="6" t="s">
        <v>61</v>
      </c>
      <c r="I102" s="40">
        <v>0</v>
      </c>
      <c r="J102" s="40">
        <v>0</v>
      </c>
      <c r="K102" s="40"/>
      <c r="L102" s="40">
        <v>0</v>
      </c>
      <c r="M102" s="40">
        <v>0</v>
      </c>
    </row>
    <row r="103" spans="1:13" x14ac:dyDescent="0.25">
      <c r="A103" s="63" t="s">
        <v>72</v>
      </c>
      <c r="B103" s="19">
        <f>AVERAGE(B93:B102)</f>
        <v>0</v>
      </c>
      <c r="C103" s="19">
        <f>AVERAGE(C93:C102)</f>
        <v>0</v>
      </c>
      <c r="D103" s="19">
        <f>AVERAGE(D93:D102)</f>
        <v>0</v>
      </c>
      <c r="E103" s="19">
        <f>AVERAGE(E93:E102)</f>
        <v>0</v>
      </c>
      <c r="F103" s="19">
        <f>AVERAGE(F93:F102)</f>
        <v>55.407252918903168</v>
      </c>
      <c r="H103" s="63" t="s">
        <v>73</v>
      </c>
      <c r="I103" s="40">
        <f>AVERAGE(I93:I102)</f>
        <v>0</v>
      </c>
      <c r="J103" s="40">
        <f>AVERAGE(J93:J102)</f>
        <v>0</v>
      </c>
      <c r="K103" s="40">
        <f>AVERAGE(K93:K102)</f>
        <v>0</v>
      </c>
      <c r="L103" s="40">
        <f>AVERAGE(L93:L102)</f>
        <v>0</v>
      </c>
      <c r="M103" s="40">
        <f>AVERAGE(M93:M102)</f>
        <v>0.47781237243679903</v>
      </c>
    </row>
    <row r="104" spans="1:13" x14ac:dyDescent="0.25">
      <c r="A104" s="63" t="s">
        <v>31</v>
      </c>
      <c r="B104" s="19">
        <f>STDEV(B93:B102)</f>
        <v>0</v>
      </c>
      <c r="C104" s="19">
        <f>STDEV(C93:C102)</f>
        <v>0</v>
      </c>
      <c r="D104" s="19">
        <f>STDEV(D93:D102)</f>
        <v>0</v>
      </c>
      <c r="E104" s="19">
        <f>STDEV(E93:E102)</f>
        <v>0</v>
      </c>
      <c r="F104" s="19">
        <f>STDEV(F93:F102)</f>
        <v>131.78447738633744</v>
      </c>
      <c r="H104" s="63" t="s">
        <v>31</v>
      </c>
      <c r="I104" s="40">
        <f>STDEV(I93:I102)</f>
        <v>0</v>
      </c>
      <c r="J104" s="40">
        <f>STDEV(J93:J102)</f>
        <v>0</v>
      </c>
      <c r="K104" s="40">
        <f>STDEV(K93:K102)</f>
        <v>0</v>
      </c>
      <c r="L104" s="40">
        <f>STDEV(L93:L102)</f>
        <v>0</v>
      </c>
      <c r="M104" s="40">
        <f>STDEV(M93:M102)</f>
        <v>1.0126399192879976</v>
      </c>
    </row>
    <row r="105" spans="1:13" x14ac:dyDescent="0.25">
      <c r="B105" s="69"/>
      <c r="C105" s="69"/>
      <c r="D105" s="69"/>
      <c r="E105" s="69"/>
      <c r="F105" s="69"/>
      <c r="I105" s="69"/>
      <c r="J105" s="69"/>
      <c r="K105" s="69"/>
      <c r="L105" s="69"/>
      <c r="M105" s="69"/>
    </row>
    <row r="106" spans="1:13" ht="30" customHeight="1" x14ac:dyDescent="0.25">
      <c r="A106" s="51" t="s">
        <v>9</v>
      </c>
      <c r="B106" s="14"/>
      <c r="C106" s="14"/>
      <c r="D106" s="14"/>
      <c r="E106" s="14"/>
      <c r="F106" s="14"/>
      <c r="H106" s="51" t="s">
        <v>9</v>
      </c>
      <c r="I106" s="14"/>
      <c r="J106" s="14"/>
      <c r="K106" s="14"/>
      <c r="L106" s="14"/>
      <c r="M106" s="14"/>
    </row>
    <row r="107" spans="1:13" x14ac:dyDescent="0.25">
      <c r="A107" s="6"/>
      <c r="B107" s="17" t="s">
        <v>15</v>
      </c>
      <c r="C107" s="17" t="s">
        <v>16</v>
      </c>
      <c r="D107" s="17" t="s">
        <v>17</v>
      </c>
      <c r="E107" s="17" t="s">
        <v>18</v>
      </c>
      <c r="F107" s="17" t="s">
        <v>19</v>
      </c>
      <c r="H107" s="6"/>
      <c r="I107" s="17" t="s">
        <v>15</v>
      </c>
      <c r="J107" s="17" t="s">
        <v>16</v>
      </c>
      <c r="K107" s="17" t="s">
        <v>17</v>
      </c>
      <c r="L107" s="17" t="s">
        <v>18</v>
      </c>
      <c r="M107" s="17" t="s">
        <v>19</v>
      </c>
    </row>
    <row r="108" spans="1:13" x14ac:dyDescent="0.25">
      <c r="A108" s="6" t="s">
        <v>52</v>
      </c>
      <c r="B108" s="19">
        <v>0</v>
      </c>
      <c r="C108" s="19">
        <v>0</v>
      </c>
      <c r="D108" s="19">
        <v>0</v>
      </c>
      <c r="E108" s="19">
        <v>0</v>
      </c>
      <c r="F108" s="7">
        <v>212.59779822274322</v>
      </c>
      <c r="H108" s="6" t="s">
        <v>52</v>
      </c>
      <c r="I108" s="40">
        <v>0</v>
      </c>
      <c r="J108" s="40">
        <v>0</v>
      </c>
      <c r="K108" s="40">
        <v>0</v>
      </c>
      <c r="L108" s="40">
        <v>0</v>
      </c>
      <c r="M108" s="40">
        <f t="shared" ref="M108:M115" si="9">LOG10(F108)</f>
        <v>2.3275587624230987</v>
      </c>
    </row>
    <row r="109" spans="1:13" x14ac:dyDescent="0.25">
      <c r="A109" s="6" t="s">
        <v>53</v>
      </c>
      <c r="B109" s="19">
        <v>0</v>
      </c>
      <c r="C109" s="19">
        <v>0</v>
      </c>
      <c r="D109" s="19">
        <v>0</v>
      </c>
      <c r="E109" s="19">
        <v>0</v>
      </c>
      <c r="F109" s="19">
        <v>0</v>
      </c>
      <c r="H109" s="6" t="s">
        <v>53</v>
      </c>
      <c r="I109" s="40">
        <v>0</v>
      </c>
      <c r="J109" s="40">
        <v>0</v>
      </c>
      <c r="K109" s="40">
        <v>0</v>
      </c>
      <c r="L109" s="40">
        <v>0</v>
      </c>
      <c r="M109" s="40">
        <v>0</v>
      </c>
    </row>
    <row r="110" spans="1:13" x14ac:dyDescent="0.25">
      <c r="A110" s="6" t="s">
        <v>54</v>
      </c>
      <c r="B110" s="19">
        <v>0</v>
      </c>
      <c r="C110" s="19">
        <v>0</v>
      </c>
      <c r="D110" s="19">
        <v>0</v>
      </c>
      <c r="E110" s="19">
        <v>0</v>
      </c>
      <c r="F110" s="19">
        <v>130.32370648103284</v>
      </c>
      <c r="H110" s="6" t="s">
        <v>54</v>
      </c>
      <c r="I110" s="40">
        <v>0</v>
      </c>
      <c r="J110" s="40">
        <v>0</v>
      </c>
      <c r="K110" s="40">
        <v>0</v>
      </c>
      <c r="L110" s="40">
        <v>0</v>
      </c>
      <c r="M110" s="40">
        <f t="shared" si="9"/>
        <v>2.115023423060499</v>
      </c>
    </row>
    <row r="111" spans="1:13" x14ac:dyDescent="0.25">
      <c r="A111" s="6" t="s">
        <v>55</v>
      </c>
      <c r="B111" s="19">
        <v>0</v>
      </c>
      <c r="C111" s="19">
        <v>0</v>
      </c>
      <c r="D111" s="19">
        <v>0</v>
      </c>
      <c r="E111" s="19">
        <v>0</v>
      </c>
      <c r="F111" s="19">
        <v>0</v>
      </c>
      <c r="H111" s="6" t="s">
        <v>55</v>
      </c>
      <c r="I111" s="40">
        <v>0</v>
      </c>
      <c r="J111" s="40">
        <v>0</v>
      </c>
      <c r="K111" s="40">
        <v>0</v>
      </c>
      <c r="L111" s="40">
        <v>0</v>
      </c>
      <c r="M111" s="40">
        <v>0</v>
      </c>
    </row>
    <row r="112" spans="1:13" x14ac:dyDescent="0.25">
      <c r="A112" s="6" t="s">
        <v>56</v>
      </c>
      <c r="B112" s="19">
        <v>0</v>
      </c>
      <c r="C112" s="19">
        <v>0</v>
      </c>
      <c r="D112" s="19">
        <v>0</v>
      </c>
      <c r="E112" s="19">
        <v>0</v>
      </c>
      <c r="F112" s="19">
        <v>0</v>
      </c>
      <c r="H112" s="6" t="s">
        <v>56</v>
      </c>
      <c r="I112" s="40">
        <v>0</v>
      </c>
      <c r="J112" s="40">
        <v>0</v>
      </c>
      <c r="K112" s="40">
        <v>0</v>
      </c>
      <c r="L112" s="40">
        <v>0</v>
      </c>
      <c r="M112" s="40">
        <v>0</v>
      </c>
    </row>
    <row r="113" spans="1:13" x14ac:dyDescent="0.25">
      <c r="A113" s="6" t="s">
        <v>57</v>
      </c>
      <c r="B113" s="19">
        <v>0</v>
      </c>
      <c r="C113" s="19">
        <v>0</v>
      </c>
      <c r="D113" s="19">
        <v>0</v>
      </c>
      <c r="E113" s="19">
        <v>0</v>
      </c>
      <c r="F113" s="19">
        <v>0</v>
      </c>
      <c r="H113" s="6" t="s">
        <v>57</v>
      </c>
      <c r="I113" s="40">
        <v>0</v>
      </c>
      <c r="J113" s="40">
        <v>0</v>
      </c>
      <c r="K113" s="40">
        <v>0</v>
      </c>
      <c r="L113" s="40">
        <v>0</v>
      </c>
      <c r="M113" s="40">
        <v>0</v>
      </c>
    </row>
    <row r="114" spans="1:13" x14ac:dyDescent="0.25">
      <c r="A114" s="6" t="s">
        <v>58</v>
      </c>
      <c r="B114" s="19">
        <v>0</v>
      </c>
      <c r="C114" s="19">
        <v>0</v>
      </c>
      <c r="D114" s="19">
        <v>0</v>
      </c>
      <c r="E114" s="19">
        <v>0</v>
      </c>
      <c r="F114" s="19">
        <v>0</v>
      </c>
      <c r="H114" s="6" t="s">
        <v>58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</row>
    <row r="115" spans="1:13" x14ac:dyDescent="0.25">
      <c r="A115" s="6" t="s">
        <v>59</v>
      </c>
      <c r="B115" s="7">
        <v>0</v>
      </c>
      <c r="C115" s="19">
        <v>0</v>
      </c>
      <c r="D115" s="19">
        <v>0</v>
      </c>
      <c r="E115" s="19">
        <v>0</v>
      </c>
      <c r="F115" s="19">
        <v>353.96500618348182</v>
      </c>
      <c r="H115" s="6" t="s">
        <v>59</v>
      </c>
      <c r="I115" s="40">
        <v>0</v>
      </c>
      <c r="J115" s="40">
        <v>0</v>
      </c>
      <c r="K115" s="40">
        <v>0</v>
      </c>
      <c r="L115" s="40">
        <v>0</v>
      </c>
      <c r="M115" s="40">
        <f t="shared" si="9"/>
        <v>2.5489603287697817</v>
      </c>
    </row>
    <row r="116" spans="1:13" x14ac:dyDescent="0.25">
      <c r="A116" s="6" t="s">
        <v>60</v>
      </c>
      <c r="B116" s="7">
        <v>0</v>
      </c>
      <c r="C116" s="19">
        <v>0</v>
      </c>
      <c r="D116" s="19">
        <v>0</v>
      </c>
      <c r="E116" s="19">
        <v>0</v>
      </c>
      <c r="F116" s="19">
        <v>0</v>
      </c>
      <c r="H116" s="6" t="s">
        <v>60</v>
      </c>
      <c r="I116" s="40">
        <v>0</v>
      </c>
      <c r="J116" s="40">
        <v>0</v>
      </c>
      <c r="K116" s="40">
        <v>0</v>
      </c>
      <c r="L116" s="40">
        <v>0</v>
      </c>
      <c r="M116" s="40">
        <v>0</v>
      </c>
    </row>
    <row r="117" spans="1:13" x14ac:dyDescent="0.25">
      <c r="A117" s="6" t="s">
        <v>61</v>
      </c>
      <c r="B117" s="19">
        <v>0</v>
      </c>
      <c r="C117" s="19">
        <v>0</v>
      </c>
      <c r="D117" s="19"/>
      <c r="E117" s="19">
        <v>0</v>
      </c>
      <c r="F117" s="19">
        <v>0</v>
      </c>
      <c r="H117" s="6" t="s">
        <v>61</v>
      </c>
      <c r="I117" s="40">
        <v>0</v>
      </c>
      <c r="J117" s="40">
        <v>0</v>
      </c>
      <c r="K117" s="40"/>
      <c r="L117" s="40">
        <v>0</v>
      </c>
      <c r="M117" s="40">
        <v>0</v>
      </c>
    </row>
    <row r="118" spans="1:13" x14ac:dyDescent="0.25">
      <c r="A118" s="63" t="s">
        <v>72</v>
      </c>
      <c r="B118" s="19">
        <f>AVERAGE(B108:B117)</f>
        <v>0</v>
      </c>
      <c r="C118" s="19">
        <f>AVERAGE(C108:C117)</f>
        <v>0</v>
      </c>
      <c r="D118" s="19">
        <f>AVERAGE(D108:D117)</f>
        <v>0</v>
      </c>
      <c r="E118" s="19">
        <f>AVERAGE(E108:E117)</f>
        <v>0</v>
      </c>
      <c r="F118" s="19">
        <f>AVERAGE(F108:F117)</f>
        <v>69.688651088725777</v>
      </c>
      <c r="H118" s="63" t="s">
        <v>73</v>
      </c>
      <c r="I118" s="40">
        <f>AVERAGE(I108:I117)</f>
        <v>0</v>
      </c>
      <c r="J118" s="40">
        <f>AVERAGE(J108:J117)</f>
        <v>0</v>
      </c>
      <c r="K118" s="40">
        <f>AVERAGE(K108:K117)</f>
        <v>0</v>
      </c>
      <c r="L118" s="40">
        <f>AVERAGE(L108:L117)</f>
        <v>0</v>
      </c>
      <c r="M118" s="40">
        <f>AVERAGE(M108:M117)</f>
        <v>0.69915425142533805</v>
      </c>
    </row>
    <row r="119" spans="1:13" x14ac:dyDescent="0.25">
      <c r="A119" s="63" t="s">
        <v>31</v>
      </c>
      <c r="B119" s="19">
        <f>STDEV(B108:B117)</f>
        <v>0</v>
      </c>
      <c r="C119" s="19">
        <f>STDEV(C108:C117)</f>
        <v>0</v>
      </c>
      <c r="D119" s="19">
        <f>STDEV(D108:D117)</f>
        <v>0</v>
      </c>
      <c r="E119" s="19">
        <f>STDEV(E108:E117)</f>
        <v>0</v>
      </c>
      <c r="F119" s="19">
        <f>STDEV(F108:F117)</f>
        <v>124.23465117668052</v>
      </c>
      <c r="H119" s="63" t="s">
        <v>31</v>
      </c>
      <c r="I119" s="40">
        <f>STDEV(I108:I117)</f>
        <v>0</v>
      </c>
      <c r="J119" s="40">
        <f>STDEV(J108:J117)</f>
        <v>0</v>
      </c>
      <c r="K119" s="40">
        <f>STDEV(K108:K117)</f>
        <v>0</v>
      </c>
      <c r="L119" s="40">
        <f>STDEV(L108:L117)</f>
        <v>0</v>
      </c>
      <c r="M119" s="40">
        <f>STDEV(M108:M117)</f>
        <v>1.1303827256193661</v>
      </c>
    </row>
    <row r="120" spans="1:13" x14ac:dyDescent="0.25">
      <c r="B120" s="69"/>
      <c r="C120" s="69"/>
      <c r="D120" s="69"/>
      <c r="E120" s="69"/>
      <c r="F120" s="69"/>
      <c r="I120" s="69"/>
      <c r="J120" s="69"/>
      <c r="K120" s="69"/>
      <c r="L120" s="69"/>
      <c r="M120" s="69"/>
    </row>
    <row r="121" spans="1:13" ht="30" customHeight="1" x14ac:dyDescent="0.25">
      <c r="A121" s="51" t="s">
        <v>10</v>
      </c>
      <c r="B121" s="14"/>
      <c r="C121" s="14"/>
      <c r="D121" s="14"/>
      <c r="E121" s="14"/>
      <c r="F121" s="14"/>
      <c r="H121" s="51" t="s">
        <v>10</v>
      </c>
      <c r="I121" s="14"/>
      <c r="J121" s="14"/>
      <c r="K121" s="14"/>
      <c r="L121" s="14"/>
      <c r="M121" s="14"/>
    </row>
    <row r="122" spans="1:13" x14ac:dyDescent="0.25">
      <c r="A122" s="6"/>
      <c r="B122" s="17" t="s">
        <v>15</v>
      </c>
      <c r="C122" s="17" t="s">
        <v>16</v>
      </c>
      <c r="D122" s="17" t="s">
        <v>17</v>
      </c>
      <c r="E122" s="17" t="s">
        <v>18</v>
      </c>
      <c r="F122" s="17" t="s">
        <v>19</v>
      </c>
      <c r="H122" s="6"/>
      <c r="I122" s="17" t="s">
        <v>15</v>
      </c>
      <c r="J122" s="17" t="s">
        <v>16</v>
      </c>
      <c r="K122" s="17" t="s">
        <v>17</v>
      </c>
      <c r="L122" s="17" t="s">
        <v>18</v>
      </c>
      <c r="M122" s="17" t="s">
        <v>19</v>
      </c>
    </row>
    <row r="123" spans="1:13" x14ac:dyDescent="0.25">
      <c r="A123" s="6" t="s">
        <v>52</v>
      </c>
      <c r="B123" s="19">
        <v>0</v>
      </c>
      <c r="C123" s="19">
        <v>20329243.949774288</v>
      </c>
      <c r="D123" s="19">
        <v>1385753118.586432</v>
      </c>
      <c r="E123" s="19">
        <v>8574343.9872022644</v>
      </c>
      <c r="F123" s="19">
        <v>1324565.4901345286</v>
      </c>
      <c r="H123" s="6" t="s">
        <v>52</v>
      </c>
      <c r="I123" s="40">
        <v>0</v>
      </c>
      <c r="J123" s="40">
        <f t="shared" ref="J123:M132" si="10">LOG10(C123)</f>
        <v>7.3081212274060325</v>
      </c>
      <c r="K123" s="40">
        <f t="shared" si="10"/>
        <v>9.1416858646293591</v>
      </c>
      <c r="L123" s="40">
        <f t="shared" si="10"/>
        <v>6.9332009026347361</v>
      </c>
      <c r="M123" s="40">
        <f t="shared" si="10"/>
        <v>6.1220734358691189</v>
      </c>
    </row>
    <row r="124" spans="1:13" x14ac:dyDescent="0.25">
      <c r="A124" s="6" t="s">
        <v>53</v>
      </c>
      <c r="B124" s="19">
        <v>142120.33053509536</v>
      </c>
      <c r="C124" s="19">
        <v>29852.72061446205</v>
      </c>
      <c r="D124" s="19">
        <v>6667566.6145989615</v>
      </c>
      <c r="E124" s="19">
        <v>17985244.227798242</v>
      </c>
      <c r="F124" s="19">
        <v>8728583.5093449112</v>
      </c>
      <c r="H124" s="6" t="s">
        <v>53</v>
      </c>
      <c r="I124" s="40">
        <f t="shared" ref="I124:I132" si="11">LOG10(B124)</f>
        <v>5.1526562088749959</v>
      </c>
      <c r="J124" s="40">
        <f t="shared" si="10"/>
        <v>4.4749839165041383</v>
      </c>
      <c r="K124" s="40">
        <f t="shared" si="10"/>
        <v>6.823967363350774</v>
      </c>
      <c r="L124" s="40">
        <f t="shared" si="10"/>
        <v>7.254916339628255</v>
      </c>
      <c r="M124" s="40">
        <f t="shared" si="10"/>
        <v>6.9409437713128703</v>
      </c>
    </row>
    <row r="125" spans="1:13" x14ac:dyDescent="0.25">
      <c r="A125" s="6" t="s">
        <v>54</v>
      </c>
      <c r="B125" s="19">
        <v>13562.181915741377</v>
      </c>
      <c r="C125" s="19">
        <v>5246180.7590057962</v>
      </c>
      <c r="D125" s="19">
        <v>3637006.4600054142</v>
      </c>
      <c r="E125" s="19">
        <v>158392.40985294891</v>
      </c>
      <c r="F125" s="19">
        <v>1438568.0843074294</v>
      </c>
      <c r="H125" s="6" t="s">
        <v>54</v>
      </c>
      <c r="I125" s="40">
        <f t="shared" si="11"/>
        <v>4.1323295654703367</v>
      </c>
      <c r="J125" s="40">
        <f t="shared" si="10"/>
        <v>6.7198432502814676</v>
      </c>
      <c r="K125" s="40">
        <f t="shared" si="10"/>
        <v>6.5607440724438275</v>
      </c>
      <c r="L125" s="40">
        <f t="shared" si="10"/>
        <v>5.1997343664077649</v>
      </c>
      <c r="M125" s="40">
        <f t="shared" si="10"/>
        <v>6.1579304209286736</v>
      </c>
    </row>
    <row r="126" spans="1:13" x14ac:dyDescent="0.25">
      <c r="A126" s="6" t="s">
        <v>55</v>
      </c>
      <c r="B126" s="19">
        <v>25134.189271181975</v>
      </c>
      <c r="C126" s="19">
        <v>541497.16698131536</v>
      </c>
      <c r="D126" s="19">
        <v>64750594.190174222</v>
      </c>
      <c r="E126" s="19">
        <v>4666452.9761210009</v>
      </c>
      <c r="F126" s="19">
        <v>2496338.6840288513</v>
      </c>
      <c r="H126" s="6" t="s">
        <v>55</v>
      </c>
      <c r="I126" s="40">
        <f t="shared" si="11"/>
        <v>4.4002648811801466</v>
      </c>
      <c r="J126" s="40">
        <f t="shared" si="10"/>
        <v>5.7335961888143396</v>
      </c>
      <c r="K126" s="40">
        <f t="shared" si="10"/>
        <v>7.811243758117457</v>
      </c>
      <c r="L126" s="40">
        <f t="shared" si="10"/>
        <v>6.6689868937979293</v>
      </c>
      <c r="M126" s="40">
        <f t="shared" si="10"/>
        <v>6.3973035067421424</v>
      </c>
    </row>
    <row r="127" spans="1:13" x14ac:dyDescent="0.25">
      <c r="A127" s="6" t="s">
        <v>56</v>
      </c>
      <c r="B127" s="19">
        <v>218773.34978580917</v>
      </c>
      <c r="C127" s="19">
        <v>6100900.5588386841</v>
      </c>
      <c r="D127" s="19">
        <v>1850335.1895808985</v>
      </c>
      <c r="E127" s="19">
        <v>443709.38580117287</v>
      </c>
      <c r="F127" s="19">
        <v>1960162.3178639554</v>
      </c>
      <c r="H127" s="6" t="s">
        <v>56</v>
      </c>
      <c r="I127" s="40">
        <f t="shared" si="11"/>
        <v>5.3399944166289854</v>
      </c>
      <c r="J127" s="40">
        <f t="shared" si="10"/>
        <v>6.7853939463004371</v>
      </c>
      <c r="K127" s="40">
        <f t="shared" si="10"/>
        <v>6.2672504082945997</v>
      </c>
      <c r="L127" s="40">
        <f t="shared" si="10"/>
        <v>5.6470986154610792</v>
      </c>
      <c r="M127" s="40">
        <f t="shared" si="10"/>
        <v>6.2922920360676047</v>
      </c>
    </row>
    <row r="128" spans="1:13" x14ac:dyDescent="0.25">
      <c r="A128" s="6" t="s">
        <v>57</v>
      </c>
      <c r="B128" s="19">
        <v>47046.139735882804</v>
      </c>
      <c r="C128" s="19">
        <v>26602564.632978365</v>
      </c>
      <c r="D128" s="19">
        <v>2330243.4055608641</v>
      </c>
      <c r="E128" s="19">
        <v>218213712.24206948</v>
      </c>
      <c r="F128" s="19">
        <v>23238051.050759964</v>
      </c>
      <c r="H128" s="6" t="s">
        <v>57</v>
      </c>
      <c r="I128" s="40">
        <f t="shared" si="11"/>
        <v>4.6725239941780847</v>
      </c>
      <c r="J128" s="40">
        <f t="shared" si="10"/>
        <v>7.4249235070167963</v>
      </c>
      <c r="K128" s="40">
        <f t="shared" si="10"/>
        <v>6.36740128762293</v>
      </c>
      <c r="L128" s="40">
        <f t="shared" si="10"/>
        <v>8.3388820375628399</v>
      </c>
      <c r="M128" s="40">
        <f t="shared" si="10"/>
        <v>7.3661997014552325</v>
      </c>
    </row>
    <row r="129" spans="1:13" x14ac:dyDescent="0.25">
      <c r="A129" s="6" t="s">
        <v>58</v>
      </c>
      <c r="B129" s="19">
        <v>0</v>
      </c>
      <c r="C129" s="19">
        <v>134957140.15707231</v>
      </c>
      <c r="D129" s="19">
        <v>18891355.164806027</v>
      </c>
      <c r="E129" s="19">
        <v>514834.25824715616</v>
      </c>
      <c r="F129" s="19">
        <v>15106076.564851426</v>
      </c>
      <c r="H129" s="6" t="s">
        <v>58</v>
      </c>
      <c r="I129" s="40">
        <v>0</v>
      </c>
      <c r="J129" s="40">
        <f t="shared" si="10"/>
        <v>8.1301958666530751</v>
      </c>
      <c r="K129" s="40">
        <f t="shared" si="10"/>
        <v>7.2762631130032229</v>
      </c>
      <c r="L129" s="40">
        <f t="shared" si="10"/>
        <v>5.7116674381404202</v>
      </c>
      <c r="M129" s="40">
        <f t="shared" si="10"/>
        <v>7.1791516815797518</v>
      </c>
    </row>
    <row r="130" spans="1:13" x14ac:dyDescent="0.25">
      <c r="A130" s="6" t="s">
        <v>59</v>
      </c>
      <c r="B130" s="19">
        <v>0</v>
      </c>
      <c r="C130" s="19">
        <v>79916120.714140698</v>
      </c>
      <c r="D130" s="19">
        <v>55507654.283336543</v>
      </c>
      <c r="E130" s="19">
        <v>6874090.6941679213</v>
      </c>
      <c r="F130" s="19">
        <v>12018341.747122342</v>
      </c>
      <c r="H130" s="6" t="s">
        <v>59</v>
      </c>
      <c r="I130" s="40">
        <v>0</v>
      </c>
      <c r="J130" s="40">
        <f t="shared" si="10"/>
        <v>7.9026343942202741</v>
      </c>
      <c r="K130" s="40">
        <f t="shared" si="10"/>
        <v>7.7443528747228134</v>
      </c>
      <c r="L130" s="40">
        <f t="shared" si="10"/>
        <v>6.8372152577571033</v>
      </c>
      <c r="M130" s="40">
        <f t="shared" si="10"/>
        <v>7.0798445492178459</v>
      </c>
    </row>
    <row r="131" spans="1:13" x14ac:dyDescent="0.25">
      <c r="A131" s="6" t="s">
        <v>60</v>
      </c>
      <c r="B131" s="19">
        <v>0</v>
      </c>
      <c r="C131" s="19">
        <v>43204341.051507607</v>
      </c>
      <c r="D131" s="19">
        <v>1772937.5894652293</v>
      </c>
      <c r="E131" s="19">
        <v>9858736.9881166145</v>
      </c>
      <c r="F131" s="19">
        <v>0</v>
      </c>
      <c r="H131" s="6" t="s">
        <v>60</v>
      </c>
      <c r="I131" s="40">
        <v>0</v>
      </c>
      <c r="J131" s="40">
        <f t="shared" si="10"/>
        <v>7.6355273857037469</v>
      </c>
      <c r="K131" s="40">
        <f t="shared" si="10"/>
        <v>6.2486934479371152</v>
      </c>
      <c r="L131" s="40">
        <f t="shared" si="10"/>
        <v>6.9938212806384046</v>
      </c>
      <c r="M131" s="40">
        <v>0</v>
      </c>
    </row>
    <row r="132" spans="1:13" x14ac:dyDescent="0.25">
      <c r="A132" s="6" t="s">
        <v>61</v>
      </c>
      <c r="B132" s="19">
        <v>5983.8343340119391</v>
      </c>
      <c r="C132" s="19">
        <v>1423188044.3415046</v>
      </c>
      <c r="D132" s="19"/>
      <c r="E132" s="19">
        <v>213603.82311083708</v>
      </c>
      <c r="F132" s="19">
        <v>3018830.4109987891</v>
      </c>
      <c r="H132" s="6" t="s">
        <v>61</v>
      </c>
      <c r="I132" s="40">
        <f t="shared" si="11"/>
        <v>3.7769795613235835</v>
      </c>
      <c r="J132" s="40">
        <f t="shared" si="10"/>
        <v>9.1532622867493352</v>
      </c>
      <c r="K132" s="40"/>
      <c r="L132" s="40">
        <f t="shared" si="10"/>
        <v>5.3296090214889231</v>
      </c>
      <c r="M132" s="40">
        <f t="shared" si="10"/>
        <v>6.4798387163234814</v>
      </c>
    </row>
    <row r="133" spans="1:13" x14ac:dyDescent="0.25">
      <c r="A133" s="63" t="s">
        <v>72</v>
      </c>
      <c r="B133" s="19">
        <f>AVERAGE(B123:B132)</f>
        <v>45262.002557772263</v>
      </c>
      <c r="C133" s="19">
        <f>AVERAGE(C123:C132)</f>
        <v>174011588.60524184</v>
      </c>
      <c r="D133" s="19">
        <f>AVERAGE(D123:D132)</f>
        <v>171240090.16488448</v>
      </c>
      <c r="E133" s="19">
        <f>AVERAGE(E123:E132)</f>
        <v>26750312.099248767</v>
      </c>
      <c r="F133" s="19">
        <f>AVERAGE(F123:F132)</f>
        <v>6932951.785941219</v>
      </c>
      <c r="H133" s="63" t="s">
        <v>73</v>
      </c>
      <c r="I133" s="40">
        <f>AVERAGE(I123:I132)</f>
        <v>2.7474748627656131</v>
      </c>
      <c r="J133" s="40">
        <f>AVERAGE(J123:J132)</f>
        <v>7.1268481969649642</v>
      </c>
      <c r="K133" s="40">
        <f>AVERAGE(K123:K132)</f>
        <v>7.1379557989024569</v>
      </c>
      <c r="L133" s="40">
        <f>AVERAGE(L123:L132)</f>
        <v>6.4915132153517447</v>
      </c>
      <c r="M133" s="40">
        <f>AVERAGE(M123:M132)</f>
        <v>6.001557781949673</v>
      </c>
    </row>
    <row r="134" spans="1:13" x14ac:dyDescent="0.25">
      <c r="A134" s="63" t="s">
        <v>31</v>
      </c>
      <c r="B134" s="19">
        <f>STDEV(B123:B132)</f>
        <v>75009.839323867171</v>
      </c>
      <c r="C134" s="19">
        <f>STDEV(C123:C132)</f>
        <v>440998428.20299864</v>
      </c>
      <c r="D134" s="19">
        <f>STDEV(D123:D132)</f>
        <v>456084352.55029756</v>
      </c>
      <c r="E134" s="19">
        <f>STDEV(E123:E132)</f>
        <v>67515575.873249903</v>
      </c>
      <c r="F134" s="19">
        <f>STDEV(F123:F132)</f>
        <v>7682464.170999527</v>
      </c>
      <c r="H134" s="63" t="s">
        <v>31</v>
      </c>
      <c r="I134" s="40">
        <f>STDEV(I123:I132)</f>
        <v>2.4063748416383777</v>
      </c>
      <c r="J134" s="40">
        <f>STDEV(J123:J132)</f>
        <v>1.3060180152153038</v>
      </c>
      <c r="K134" s="40">
        <f>STDEV(K123:K132)</f>
        <v>0.96368621415192013</v>
      </c>
      <c r="L134" s="40">
        <f>STDEV(L123:L132)</f>
        <v>0.99631953334285539</v>
      </c>
      <c r="M134" s="40">
        <f>STDEV(M123:M132)</f>
        <v>2.15565636621763</v>
      </c>
    </row>
    <row r="135" spans="1:13" x14ac:dyDescent="0.25">
      <c r="B135" s="69"/>
      <c r="C135" s="69"/>
      <c r="D135" s="69"/>
      <c r="E135" s="69"/>
      <c r="F135" s="69"/>
      <c r="I135" s="73"/>
      <c r="J135" s="73"/>
      <c r="K135" s="73"/>
      <c r="L135" s="73"/>
      <c r="M135" s="73"/>
    </row>
    <row r="136" spans="1:13" ht="30" customHeight="1" x14ac:dyDescent="0.25">
      <c r="A136" s="51" t="s">
        <v>83</v>
      </c>
      <c r="B136" s="14"/>
      <c r="C136" s="14"/>
      <c r="D136" s="14"/>
      <c r="E136" s="14"/>
      <c r="F136" s="14"/>
      <c r="I136" s="69"/>
      <c r="J136" s="69"/>
      <c r="K136" s="69"/>
      <c r="L136" s="69"/>
      <c r="M136" s="69"/>
    </row>
    <row r="137" spans="1:13" x14ac:dyDescent="0.25">
      <c r="A137" s="6"/>
      <c r="B137" s="17" t="s">
        <v>15</v>
      </c>
      <c r="C137" s="17" t="s">
        <v>16</v>
      </c>
      <c r="D137" s="17" t="s">
        <v>17</v>
      </c>
      <c r="E137" s="17" t="s">
        <v>18</v>
      </c>
      <c r="F137" s="17" t="s">
        <v>19</v>
      </c>
      <c r="I137" s="69"/>
      <c r="J137" s="69"/>
      <c r="K137" s="69"/>
      <c r="L137" s="69"/>
      <c r="M137" s="69"/>
    </row>
    <row r="138" spans="1:13" x14ac:dyDescent="0.25">
      <c r="A138" s="6" t="s">
        <v>52</v>
      </c>
      <c r="B138" s="70"/>
      <c r="C138" s="70"/>
      <c r="D138" s="70"/>
      <c r="E138" s="70">
        <v>24.992177963256836</v>
      </c>
      <c r="F138" s="70"/>
      <c r="I138" s="69"/>
      <c r="J138" s="69"/>
      <c r="K138" s="69"/>
      <c r="L138" s="69"/>
      <c r="M138" s="69"/>
    </row>
    <row r="139" spans="1:13" x14ac:dyDescent="0.25">
      <c r="A139" s="6" t="s">
        <v>53</v>
      </c>
      <c r="B139" s="70"/>
      <c r="C139" s="70"/>
      <c r="D139" s="70"/>
      <c r="E139" s="70">
        <v>26.858970642089844</v>
      </c>
      <c r="F139" s="70"/>
      <c r="I139" s="69"/>
      <c r="J139" s="69"/>
      <c r="K139" s="69"/>
      <c r="L139" s="69"/>
      <c r="M139" s="69"/>
    </row>
    <row r="140" spans="1:13" x14ac:dyDescent="0.25">
      <c r="A140" s="6" t="s">
        <v>54</v>
      </c>
      <c r="B140" s="70"/>
      <c r="C140" s="70"/>
      <c r="D140" s="70"/>
      <c r="E140" s="70">
        <v>30.689304351806641</v>
      </c>
      <c r="F140" s="70"/>
      <c r="I140" s="69"/>
      <c r="J140" s="69"/>
      <c r="K140" s="69"/>
      <c r="L140" s="69"/>
      <c r="M140" s="69"/>
    </row>
    <row r="141" spans="1:13" x14ac:dyDescent="0.25">
      <c r="A141" s="6" t="s">
        <v>55</v>
      </c>
      <c r="B141" s="70"/>
      <c r="C141" s="70"/>
      <c r="D141" s="70"/>
      <c r="E141" s="70">
        <v>21.647354125976563</v>
      </c>
      <c r="F141" s="70"/>
      <c r="I141" s="69"/>
      <c r="J141" s="69"/>
      <c r="K141" s="69"/>
      <c r="L141" s="69"/>
      <c r="M141" s="69"/>
    </row>
    <row r="142" spans="1:13" x14ac:dyDescent="0.25">
      <c r="A142" s="6" t="s">
        <v>56</v>
      </c>
      <c r="B142" s="70"/>
      <c r="C142" s="70"/>
      <c r="D142" s="70"/>
      <c r="E142" s="70">
        <v>18.900924682617188</v>
      </c>
      <c r="F142" s="70">
        <v>25.647548675537109</v>
      </c>
      <c r="I142" s="69"/>
      <c r="J142" s="69"/>
      <c r="K142" s="69"/>
      <c r="L142" s="69"/>
      <c r="M142" s="69"/>
    </row>
    <row r="143" spans="1:13" x14ac:dyDescent="0.25">
      <c r="A143" s="6" t="s">
        <v>57</v>
      </c>
      <c r="B143" s="70"/>
      <c r="C143" s="70"/>
      <c r="D143" s="70"/>
      <c r="E143" s="70">
        <v>18.654651641845703</v>
      </c>
      <c r="F143" s="70"/>
      <c r="I143" s="69"/>
      <c r="J143" s="69"/>
      <c r="K143" s="69"/>
      <c r="L143" s="69"/>
      <c r="M143" s="69"/>
    </row>
    <row r="144" spans="1:13" x14ac:dyDescent="0.25">
      <c r="A144" s="6" t="s">
        <v>58</v>
      </c>
      <c r="B144" s="70"/>
      <c r="C144" s="70"/>
      <c r="D144" s="70"/>
      <c r="E144" s="70">
        <v>27.621696472167969</v>
      </c>
      <c r="F144" s="70"/>
      <c r="I144" s="69"/>
      <c r="J144" s="69"/>
      <c r="K144" s="69"/>
      <c r="L144" s="69"/>
      <c r="M144" s="69"/>
    </row>
    <row r="145" spans="1:13" x14ac:dyDescent="0.25">
      <c r="A145" s="6" t="s">
        <v>59</v>
      </c>
      <c r="B145" s="70"/>
      <c r="C145" s="70"/>
      <c r="D145" s="70"/>
      <c r="E145" s="70">
        <v>32.506183624267578</v>
      </c>
      <c r="F145" s="70"/>
      <c r="I145" s="69"/>
      <c r="J145" s="69"/>
      <c r="K145" s="69"/>
      <c r="L145" s="69"/>
      <c r="M145" s="69"/>
    </row>
    <row r="146" spans="1:13" x14ac:dyDescent="0.25">
      <c r="A146" s="6" t="s">
        <v>60</v>
      </c>
      <c r="B146" s="70"/>
      <c r="C146" s="70"/>
      <c r="D146" s="70"/>
      <c r="E146" s="70">
        <v>28.114189147949219</v>
      </c>
      <c r="F146" s="70"/>
      <c r="I146" s="69"/>
      <c r="J146" s="69"/>
      <c r="K146" s="69"/>
      <c r="L146" s="69"/>
      <c r="M146" s="69"/>
    </row>
    <row r="147" spans="1:13" x14ac:dyDescent="0.25">
      <c r="A147" s="6" t="s">
        <v>61</v>
      </c>
      <c r="B147" s="71"/>
      <c r="C147" s="71"/>
      <c r="D147" s="71"/>
      <c r="E147" s="70">
        <v>31.759965896606445</v>
      </c>
      <c r="F147" s="70">
        <v>30.741870880126953</v>
      </c>
      <c r="I147" s="69"/>
      <c r="J147" s="69"/>
      <c r="K147" s="69"/>
      <c r="L147" s="69"/>
      <c r="M147" s="69"/>
    </row>
    <row r="148" spans="1:13" x14ac:dyDescent="0.25">
      <c r="A148" s="63" t="s">
        <v>90</v>
      </c>
      <c r="B148" s="70"/>
      <c r="C148" s="70"/>
      <c r="D148" s="70"/>
      <c r="E148" s="70">
        <f>AVERAGE(E138:E147)</f>
        <v>26.174541854858397</v>
      </c>
      <c r="F148" s="70">
        <f>AVERAGE(F138:F147)</f>
        <v>28.194709777832031</v>
      </c>
      <c r="I148" s="69"/>
      <c r="J148" s="69"/>
      <c r="K148" s="69"/>
      <c r="L148" s="69"/>
      <c r="M148" s="69"/>
    </row>
    <row r="149" spans="1:13" x14ac:dyDescent="0.25">
      <c r="A149" s="63" t="s">
        <v>31</v>
      </c>
      <c r="B149" s="70"/>
      <c r="C149" s="70"/>
      <c r="D149" s="70"/>
      <c r="E149" s="70">
        <f>STDEV(E138:E147)</f>
        <v>5.0480175337308619</v>
      </c>
      <c r="F149" s="70">
        <f>STDEV(F138:F147)</f>
        <v>3.6022297764146809</v>
      </c>
      <c r="I149" s="69"/>
      <c r="J149" s="69"/>
      <c r="K149" s="69"/>
      <c r="L149" s="69"/>
      <c r="M149" s="69"/>
    </row>
    <row r="150" spans="1:13" x14ac:dyDescent="0.25">
      <c r="B150" s="69"/>
      <c r="C150" s="69"/>
      <c r="D150" s="69"/>
      <c r="E150" s="69"/>
      <c r="F150" s="69"/>
      <c r="I150" s="69"/>
      <c r="J150" s="69"/>
      <c r="K150" s="69"/>
      <c r="L150" s="69"/>
      <c r="M150" s="69"/>
    </row>
    <row r="151" spans="1:13" ht="30" customHeight="1" x14ac:dyDescent="0.25">
      <c r="A151" s="51" t="s">
        <v>8</v>
      </c>
      <c r="B151" s="14"/>
      <c r="C151" s="14"/>
      <c r="D151" s="14"/>
      <c r="E151" s="14"/>
      <c r="F151" s="14"/>
      <c r="H151" s="51" t="s">
        <v>8</v>
      </c>
      <c r="I151" s="14"/>
      <c r="J151" s="14"/>
      <c r="K151" s="14"/>
      <c r="L151" s="14"/>
      <c r="M151" s="14"/>
    </row>
    <row r="152" spans="1:13" x14ac:dyDescent="0.25">
      <c r="A152" s="6"/>
      <c r="B152" s="17" t="s">
        <v>15</v>
      </c>
      <c r="C152" s="17" t="s">
        <v>16</v>
      </c>
      <c r="D152" s="17" t="s">
        <v>17</v>
      </c>
      <c r="E152" s="17" t="s">
        <v>18</v>
      </c>
      <c r="F152" s="17" t="s">
        <v>19</v>
      </c>
      <c r="H152" s="6"/>
      <c r="I152" s="17" t="s">
        <v>15</v>
      </c>
      <c r="J152" s="17" t="s">
        <v>16</v>
      </c>
      <c r="K152" s="17" t="s">
        <v>17</v>
      </c>
      <c r="L152" s="17" t="s">
        <v>18</v>
      </c>
      <c r="M152" s="17" t="s">
        <v>19</v>
      </c>
    </row>
    <row r="153" spans="1:13" x14ac:dyDescent="0.25">
      <c r="A153" s="6" t="s">
        <v>52</v>
      </c>
      <c r="B153" s="19">
        <v>0</v>
      </c>
      <c r="C153" s="7">
        <v>3326.1860469281346</v>
      </c>
      <c r="D153" s="7">
        <v>0</v>
      </c>
      <c r="E153" s="7">
        <v>0</v>
      </c>
      <c r="F153" s="7">
        <v>0</v>
      </c>
      <c r="H153" s="6" t="s">
        <v>52</v>
      </c>
      <c r="I153" s="40">
        <v>0</v>
      </c>
      <c r="J153" s="40">
        <f t="shared" ref="J153" si="12">LOG10(C153)</f>
        <v>3.52194653739538</v>
      </c>
      <c r="K153" s="40">
        <v>0</v>
      </c>
      <c r="L153" s="40">
        <v>0</v>
      </c>
      <c r="M153" s="40">
        <v>0</v>
      </c>
    </row>
    <row r="154" spans="1:13" x14ac:dyDescent="0.25">
      <c r="A154" s="6" t="s">
        <v>53</v>
      </c>
      <c r="B154" s="19">
        <v>0</v>
      </c>
      <c r="C154" s="7">
        <v>0</v>
      </c>
      <c r="D154" s="19">
        <v>404.53608020378533</v>
      </c>
      <c r="E154" s="7">
        <v>0</v>
      </c>
      <c r="F154" s="19">
        <v>2680.4624286921721</v>
      </c>
      <c r="H154" s="6" t="s">
        <v>53</v>
      </c>
      <c r="I154" s="40">
        <v>0</v>
      </c>
      <c r="J154" s="40">
        <v>0</v>
      </c>
      <c r="K154" s="40">
        <f t="shared" ref="K154:K159" si="13">LOG10(D154)</f>
        <v>2.6069572620042067</v>
      </c>
      <c r="L154" s="40">
        <v>0</v>
      </c>
      <c r="M154" s="40">
        <f t="shared" ref="M154:M161" si="14">LOG10(F154)</f>
        <v>3.4282097242171647</v>
      </c>
    </row>
    <row r="155" spans="1:13" x14ac:dyDescent="0.25">
      <c r="A155" s="6" t="s">
        <v>54</v>
      </c>
      <c r="B155" s="19">
        <v>0</v>
      </c>
      <c r="C155" s="7">
        <v>0</v>
      </c>
      <c r="D155" s="19">
        <v>0</v>
      </c>
      <c r="E155" s="7">
        <v>0</v>
      </c>
      <c r="F155" s="19">
        <v>0</v>
      </c>
      <c r="H155" s="6" t="s">
        <v>54</v>
      </c>
      <c r="I155" s="40">
        <v>0</v>
      </c>
      <c r="J155" s="40">
        <v>0</v>
      </c>
      <c r="K155" s="40">
        <v>0</v>
      </c>
      <c r="L155" s="40">
        <v>0</v>
      </c>
      <c r="M155" s="40">
        <v>0</v>
      </c>
    </row>
    <row r="156" spans="1:13" x14ac:dyDescent="0.25">
      <c r="A156" s="6" t="s">
        <v>55</v>
      </c>
      <c r="B156" s="19">
        <v>0</v>
      </c>
      <c r="C156" s="7">
        <v>0</v>
      </c>
      <c r="D156" s="19">
        <v>0</v>
      </c>
      <c r="E156" s="7">
        <v>47.238939225309956</v>
      </c>
      <c r="F156" s="19">
        <v>0</v>
      </c>
      <c r="H156" s="6" t="s">
        <v>55</v>
      </c>
      <c r="I156" s="40">
        <v>0</v>
      </c>
      <c r="J156" s="40">
        <v>0</v>
      </c>
      <c r="K156" s="40">
        <v>0</v>
      </c>
      <c r="L156" s="40">
        <f t="shared" ref="L156:L157" si="15">LOG10(E156)</f>
        <v>1.6743001367448878</v>
      </c>
      <c r="M156" s="40">
        <v>0</v>
      </c>
    </row>
    <row r="157" spans="1:13" x14ac:dyDescent="0.25">
      <c r="A157" s="6" t="s">
        <v>56</v>
      </c>
      <c r="B157" s="19">
        <v>0</v>
      </c>
      <c r="C157" s="7">
        <v>0</v>
      </c>
      <c r="D157" s="19">
        <v>0</v>
      </c>
      <c r="E157" s="7">
        <v>78.861153863620999</v>
      </c>
      <c r="F157" s="19">
        <v>79.597335500861718</v>
      </c>
      <c r="H157" s="6" t="s">
        <v>56</v>
      </c>
      <c r="I157" s="40">
        <v>0</v>
      </c>
      <c r="J157" s="40">
        <v>0</v>
      </c>
      <c r="K157" s="40">
        <v>0</v>
      </c>
      <c r="L157" s="40">
        <f t="shared" si="15"/>
        <v>1.8968631272000167</v>
      </c>
      <c r="M157" s="40">
        <f t="shared" si="14"/>
        <v>1.9008985300914294</v>
      </c>
    </row>
    <row r="158" spans="1:13" x14ac:dyDescent="0.25">
      <c r="A158" s="6" t="s">
        <v>57</v>
      </c>
      <c r="B158" s="19">
        <v>0</v>
      </c>
      <c r="C158" s="19">
        <v>0</v>
      </c>
      <c r="D158" s="19">
        <v>0</v>
      </c>
      <c r="E158" s="7">
        <v>0</v>
      </c>
      <c r="F158" s="19">
        <v>0</v>
      </c>
      <c r="H158" s="6" t="s">
        <v>57</v>
      </c>
      <c r="I158" s="40">
        <v>0</v>
      </c>
      <c r="J158" s="40">
        <v>0</v>
      </c>
      <c r="K158" s="40">
        <v>0</v>
      </c>
      <c r="L158" s="40">
        <v>0</v>
      </c>
      <c r="M158" s="40">
        <v>0</v>
      </c>
    </row>
    <row r="159" spans="1:13" x14ac:dyDescent="0.25">
      <c r="A159" s="6" t="s">
        <v>58</v>
      </c>
      <c r="B159" s="19">
        <v>0</v>
      </c>
      <c r="C159" s="19">
        <v>0</v>
      </c>
      <c r="D159" s="19">
        <v>1376.5317774547907</v>
      </c>
      <c r="E159" s="7">
        <v>0</v>
      </c>
      <c r="F159" s="19">
        <v>0</v>
      </c>
      <c r="H159" s="6" t="s">
        <v>58</v>
      </c>
      <c r="I159" s="40">
        <v>0</v>
      </c>
      <c r="J159" s="40">
        <v>0</v>
      </c>
      <c r="K159" s="40">
        <f t="shared" si="13"/>
        <v>3.1387862416021908</v>
      </c>
      <c r="L159" s="40">
        <v>0</v>
      </c>
      <c r="M159" s="40">
        <v>0</v>
      </c>
    </row>
    <row r="160" spans="1:13" x14ac:dyDescent="0.25">
      <c r="A160" s="6" t="s">
        <v>59</v>
      </c>
      <c r="B160" s="19">
        <v>0</v>
      </c>
      <c r="C160" s="19">
        <v>0</v>
      </c>
      <c r="D160" s="19">
        <v>0</v>
      </c>
      <c r="E160" s="7">
        <v>0</v>
      </c>
      <c r="F160" s="19">
        <v>0</v>
      </c>
      <c r="H160" s="6" t="s">
        <v>59</v>
      </c>
      <c r="I160" s="40">
        <v>0</v>
      </c>
      <c r="J160" s="40">
        <v>0</v>
      </c>
      <c r="K160" s="40">
        <v>0</v>
      </c>
      <c r="L160" s="40">
        <v>0</v>
      </c>
      <c r="M160" s="40">
        <v>0</v>
      </c>
    </row>
    <row r="161" spans="1:13" x14ac:dyDescent="0.25">
      <c r="A161" s="6" t="s">
        <v>60</v>
      </c>
      <c r="B161" s="19">
        <v>0</v>
      </c>
      <c r="C161" s="19">
        <v>0</v>
      </c>
      <c r="D161" s="19">
        <v>0</v>
      </c>
      <c r="E161" s="7">
        <v>0</v>
      </c>
      <c r="F161" s="19">
        <v>49.205805072563074</v>
      </c>
      <c r="H161" s="6" t="s">
        <v>60</v>
      </c>
      <c r="I161" s="40">
        <v>0</v>
      </c>
      <c r="J161" s="40">
        <v>0</v>
      </c>
      <c r="K161" s="40">
        <v>0</v>
      </c>
      <c r="L161" s="40">
        <v>0</v>
      </c>
      <c r="M161" s="40">
        <f t="shared" si="14"/>
        <v>1.692016341837703</v>
      </c>
    </row>
    <row r="162" spans="1:13" x14ac:dyDescent="0.25">
      <c r="A162" s="6" t="s">
        <v>61</v>
      </c>
      <c r="B162" s="19">
        <v>0</v>
      </c>
      <c r="C162" s="19">
        <v>0</v>
      </c>
      <c r="D162" s="19"/>
      <c r="E162" s="19">
        <v>0</v>
      </c>
      <c r="F162" s="19">
        <v>0</v>
      </c>
      <c r="H162" s="6" t="s">
        <v>61</v>
      </c>
      <c r="I162" s="40">
        <v>0</v>
      </c>
      <c r="J162" s="40">
        <v>0</v>
      </c>
      <c r="K162" s="40"/>
      <c r="L162" s="40">
        <v>0</v>
      </c>
      <c r="M162" s="40">
        <v>0</v>
      </c>
    </row>
    <row r="163" spans="1:13" x14ac:dyDescent="0.25">
      <c r="A163" s="63" t="s">
        <v>72</v>
      </c>
      <c r="B163" s="19">
        <f>AVERAGE(B153:B162)</f>
        <v>0</v>
      </c>
      <c r="C163" s="19">
        <f>AVERAGE(C153:C162)</f>
        <v>332.61860469281345</v>
      </c>
      <c r="D163" s="19">
        <f>AVERAGE(D153:D162)</f>
        <v>197.89642862873066</v>
      </c>
      <c r="E163" s="19">
        <f>AVERAGE(E153:E162)</f>
        <v>12.610009308893094</v>
      </c>
      <c r="F163" s="19">
        <f>AVERAGE(F153:F162)</f>
        <v>280.92655692655973</v>
      </c>
      <c r="H163" s="63" t="s">
        <v>73</v>
      </c>
      <c r="I163" s="40">
        <f>AVERAGE(I153:I162)</f>
        <v>0</v>
      </c>
      <c r="J163" s="40">
        <f>AVERAGE(J153:J162)</f>
        <v>0.35219465373953801</v>
      </c>
      <c r="K163" s="40">
        <f>AVERAGE(K153:K162)</f>
        <v>0.63841594484515529</v>
      </c>
      <c r="L163" s="40">
        <f>AVERAGE(L153:L162)</f>
        <v>0.35711632639449042</v>
      </c>
      <c r="M163" s="40">
        <f>AVERAGE(M153:M162)</f>
        <v>0.70211245961462976</v>
      </c>
    </row>
    <row r="164" spans="1:13" x14ac:dyDescent="0.25">
      <c r="A164" s="63" t="s">
        <v>31</v>
      </c>
      <c r="B164" s="19">
        <f>STDEV(B153:B162)</f>
        <v>0</v>
      </c>
      <c r="C164" s="19">
        <f>STDEV(C153:C162)</f>
        <v>1051.8323829764613</v>
      </c>
      <c r="D164" s="19">
        <f>STDEV(D153:D162)</f>
        <v>461.79300102337953</v>
      </c>
      <c r="E164" s="19">
        <f>STDEV(E153:E162)</f>
        <v>27.609329381630985</v>
      </c>
      <c r="F164" s="19">
        <f>STDEV(F153:F162)</f>
        <v>843.56640223622378</v>
      </c>
      <c r="H164" s="63" t="s">
        <v>31</v>
      </c>
      <c r="I164" s="40">
        <f>STDEV(I153:I162)</f>
        <v>0</v>
      </c>
      <c r="J164" s="40">
        <f>STDEV(J153:J162)</f>
        <v>1.1137372855512788</v>
      </c>
      <c r="K164" s="40">
        <f>STDEV(K153:K162)</f>
        <v>1.2737754398193037</v>
      </c>
      <c r="L164" s="40">
        <f>STDEV(L153:L162)</f>
        <v>0.75469272374479324</v>
      </c>
      <c r="M164" s="40">
        <f>STDEV(M153:M162)</f>
        <v>1.2156085525139559</v>
      </c>
    </row>
    <row r="165" spans="1:13" x14ac:dyDescent="0.25">
      <c r="B165" s="69"/>
      <c r="C165" s="69"/>
      <c r="D165" s="69"/>
      <c r="E165" s="69"/>
      <c r="F165" s="69"/>
      <c r="I165" s="69"/>
      <c r="J165" s="69"/>
      <c r="K165" s="69"/>
      <c r="L165" s="69"/>
      <c r="M165" s="69"/>
    </row>
    <row r="166" spans="1:13" ht="30" customHeight="1" x14ac:dyDescent="0.25">
      <c r="A166" s="51" t="s">
        <v>11</v>
      </c>
      <c r="B166" s="14"/>
      <c r="C166" s="14"/>
      <c r="D166" s="14"/>
      <c r="E166" s="14"/>
      <c r="F166" s="14"/>
      <c r="H166" s="51" t="s">
        <v>11</v>
      </c>
      <c r="I166" s="14"/>
      <c r="J166" s="14"/>
      <c r="K166" s="14"/>
      <c r="L166" s="14"/>
      <c r="M166" s="14"/>
    </row>
    <row r="167" spans="1:13" x14ac:dyDescent="0.25">
      <c r="A167" s="6"/>
      <c r="B167" s="17" t="s">
        <v>15</v>
      </c>
      <c r="C167" s="17" t="s">
        <v>16</v>
      </c>
      <c r="D167" s="17" t="s">
        <v>17</v>
      </c>
      <c r="E167" s="17" t="s">
        <v>18</v>
      </c>
      <c r="F167" s="17" t="s">
        <v>19</v>
      </c>
      <c r="H167" s="6"/>
      <c r="I167" s="17" t="s">
        <v>15</v>
      </c>
      <c r="J167" s="17" t="s">
        <v>16</v>
      </c>
      <c r="K167" s="17" t="s">
        <v>17</v>
      </c>
      <c r="L167" s="17" t="s">
        <v>18</v>
      </c>
      <c r="M167" s="17" t="s">
        <v>19</v>
      </c>
    </row>
    <row r="168" spans="1:13" x14ac:dyDescent="0.25">
      <c r="A168" s="6" t="s">
        <v>52</v>
      </c>
      <c r="B168" s="19">
        <v>0</v>
      </c>
      <c r="C168" s="19">
        <v>1198768.7361724728</v>
      </c>
      <c r="D168" s="19">
        <v>20.510039557598819</v>
      </c>
      <c r="E168" s="19">
        <v>1070.2102538957577</v>
      </c>
      <c r="F168" s="19">
        <v>1007.0450249661935</v>
      </c>
      <c r="H168" s="6" t="s">
        <v>52</v>
      </c>
      <c r="I168" s="40">
        <v>0</v>
      </c>
      <c r="J168" s="40">
        <f t="shared" ref="J168:M177" si="16">LOG10(C168)</f>
        <v>6.078735408043352</v>
      </c>
      <c r="K168" s="40">
        <f t="shared" si="16"/>
        <v>1.3119664979905172</v>
      </c>
      <c r="L168" s="40">
        <f t="shared" si="16"/>
        <v>3.0294691077193536</v>
      </c>
      <c r="M168" s="40">
        <f t="shared" si="16"/>
        <v>3.0030488882867141</v>
      </c>
    </row>
    <row r="169" spans="1:13" x14ac:dyDescent="0.25">
      <c r="A169" s="6" t="s">
        <v>53</v>
      </c>
      <c r="B169" s="19">
        <v>15108.067640663914</v>
      </c>
      <c r="C169" s="19">
        <v>2325.7044748186572</v>
      </c>
      <c r="D169" s="19">
        <v>26865.455207172075</v>
      </c>
      <c r="E169" s="19">
        <v>7892.0448529284395</v>
      </c>
      <c r="F169" s="19">
        <v>8590.8481444574572</v>
      </c>
      <c r="H169" s="6" t="s">
        <v>53</v>
      </c>
      <c r="I169" s="40">
        <f t="shared" ref="I169:I177" si="17">LOG10(B169)</f>
        <v>4.1792089205492742</v>
      </c>
      <c r="J169" s="40">
        <f t="shared" si="16"/>
        <v>3.3665545284880811</v>
      </c>
      <c r="K169" s="40">
        <f t="shared" si="16"/>
        <v>4.4291942036349594</v>
      </c>
      <c r="L169" s="40">
        <f t="shared" si="16"/>
        <v>3.8971895448168445</v>
      </c>
      <c r="M169" s="40">
        <f t="shared" si="16"/>
        <v>3.9340360423265217</v>
      </c>
    </row>
    <row r="170" spans="1:13" x14ac:dyDescent="0.25">
      <c r="A170" s="6" t="s">
        <v>54</v>
      </c>
      <c r="B170" s="19">
        <v>17.789983335528646</v>
      </c>
      <c r="C170" s="19">
        <v>158038.07553880929</v>
      </c>
      <c r="D170" s="19">
        <v>2104.4935648599699</v>
      </c>
      <c r="E170" s="19">
        <v>1222.0205392716448</v>
      </c>
      <c r="F170" s="19">
        <v>235.01808312884978</v>
      </c>
      <c r="H170" s="6" t="s">
        <v>54</v>
      </c>
      <c r="I170" s="40">
        <f t="shared" si="17"/>
        <v>1.2501755412659743</v>
      </c>
      <c r="J170" s="40">
        <f t="shared" si="16"/>
        <v>5.1987617325510156</v>
      </c>
      <c r="K170" s="40">
        <f t="shared" si="16"/>
        <v>3.3231476020963586</v>
      </c>
      <c r="L170" s="40">
        <f t="shared" si="16"/>
        <v>3.0870785054297549</v>
      </c>
      <c r="M170" s="40">
        <f t="shared" si="16"/>
        <v>2.3711012797225144</v>
      </c>
    </row>
    <row r="171" spans="1:13" x14ac:dyDescent="0.25">
      <c r="A171" s="6" t="s">
        <v>55</v>
      </c>
      <c r="B171" s="19">
        <v>981.92569106550889</v>
      </c>
      <c r="C171" s="19">
        <v>14508.763966679588</v>
      </c>
      <c r="D171" s="19">
        <v>0</v>
      </c>
      <c r="E171" s="19">
        <v>162.26760806298034</v>
      </c>
      <c r="F171" s="19">
        <v>0</v>
      </c>
      <c r="H171" s="6" t="s">
        <v>55</v>
      </c>
      <c r="I171" s="40">
        <f t="shared" si="17"/>
        <v>2.9920786230402152</v>
      </c>
      <c r="J171" s="40">
        <f t="shared" si="16"/>
        <v>4.1616304155172985</v>
      </c>
      <c r="K171" s="40">
        <v>0</v>
      </c>
      <c r="L171" s="40">
        <f t="shared" si="16"/>
        <v>2.2102318344072125</v>
      </c>
      <c r="M171" s="40">
        <v>0</v>
      </c>
    </row>
    <row r="172" spans="1:13" x14ac:dyDescent="0.25">
      <c r="A172" s="6" t="s">
        <v>56</v>
      </c>
      <c r="B172" s="19">
        <v>7524.9924259914515</v>
      </c>
      <c r="C172" s="19">
        <v>85572.059641746775</v>
      </c>
      <c r="D172" s="19">
        <v>341.7468559450711</v>
      </c>
      <c r="E172" s="19">
        <v>39.791948593765845</v>
      </c>
      <c r="F172" s="19">
        <v>23173.7130661062</v>
      </c>
      <c r="H172" s="6" t="s">
        <v>56</v>
      </c>
      <c r="I172" s="40">
        <f t="shared" si="17"/>
        <v>3.8765060671427216</v>
      </c>
      <c r="J172" s="40">
        <f t="shared" si="16"/>
        <v>4.9323319851887844</v>
      </c>
      <c r="K172" s="40">
        <f t="shared" si="16"/>
        <v>2.5337045277695238</v>
      </c>
      <c r="L172" s="40">
        <f t="shared" si="16"/>
        <v>1.5997952068719241</v>
      </c>
      <c r="M172" s="40">
        <f t="shared" si="16"/>
        <v>4.364995625284382</v>
      </c>
    </row>
    <row r="173" spans="1:13" x14ac:dyDescent="0.25">
      <c r="A173" s="6" t="s">
        <v>57</v>
      </c>
      <c r="B173" s="19">
        <v>1539.9735408386362</v>
      </c>
      <c r="C173" s="19">
        <v>30220.701231758801</v>
      </c>
      <c r="D173" s="19">
        <v>114.14021030061569</v>
      </c>
      <c r="E173" s="19">
        <v>481.33316340377792</v>
      </c>
      <c r="F173" s="19">
        <v>103.8744806770292</v>
      </c>
      <c r="H173" s="6" t="s">
        <v>57</v>
      </c>
      <c r="I173" s="40">
        <f t="shared" si="17"/>
        <v>3.1875132590400392</v>
      </c>
      <c r="J173" s="40">
        <f t="shared" si="16"/>
        <v>4.4803045373541028</v>
      </c>
      <c r="K173" s="40">
        <f t="shared" si="16"/>
        <v>2.0574386683909034</v>
      </c>
      <c r="L173" s="40">
        <f t="shared" si="16"/>
        <v>2.6824457851909358</v>
      </c>
      <c r="M173" s="40">
        <f t="shared" si="16"/>
        <v>2.0165088655318608</v>
      </c>
    </row>
    <row r="174" spans="1:13" x14ac:dyDescent="0.25">
      <c r="A174" s="6" t="s">
        <v>58</v>
      </c>
      <c r="B174" s="19">
        <v>50.817811435206778</v>
      </c>
      <c r="C174" s="19">
        <v>270803.92698670377</v>
      </c>
      <c r="D174" s="19">
        <v>3129.3137696690465</v>
      </c>
      <c r="E174" s="19">
        <v>0</v>
      </c>
      <c r="F174" s="19">
        <v>509.80679130925739</v>
      </c>
      <c r="H174" s="6" t="s">
        <v>58</v>
      </c>
      <c r="I174" s="40">
        <f t="shared" si="17"/>
        <v>1.7060159574069946</v>
      </c>
      <c r="J174" s="40">
        <f t="shared" si="16"/>
        <v>5.4326549578576051</v>
      </c>
      <c r="K174" s="40">
        <f t="shared" si="16"/>
        <v>3.4954491111180546</v>
      </c>
      <c r="L174" s="40">
        <v>0</v>
      </c>
      <c r="M174" s="40">
        <f t="shared" si="16"/>
        <v>2.7074056165559441</v>
      </c>
    </row>
    <row r="175" spans="1:13" x14ac:dyDescent="0.25">
      <c r="A175" s="6" t="s">
        <v>59</v>
      </c>
      <c r="B175" s="19">
        <v>800.41646436929079</v>
      </c>
      <c r="C175" s="19">
        <v>134186.54052184429</v>
      </c>
      <c r="D175" s="19">
        <v>726.75549166894223</v>
      </c>
      <c r="E175" s="19">
        <v>27370.544482915757</v>
      </c>
      <c r="F175" s="19">
        <v>2523.6336010288605</v>
      </c>
      <c r="H175" s="6" t="s">
        <v>59</v>
      </c>
      <c r="I175" s="40">
        <f t="shared" si="17"/>
        <v>2.90331601338645</v>
      </c>
      <c r="J175" s="40">
        <f t="shared" si="16"/>
        <v>5.1277089564422091</v>
      </c>
      <c r="K175" s="40">
        <f t="shared" si="16"/>
        <v>2.8613883221659013</v>
      </c>
      <c r="L175" s="40">
        <f t="shared" si="16"/>
        <v>4.4372834369268856</v>
      </c>
      <c r="M175" s="40">
        <f t="shared" si="16"/>
        <v>3.4020263012051268</v>
      </c>
    </row>
    <row r="176" spans="1:13" x14ac:dyDescent="0.25">
      <c r="A176" s="6" t="s">
        <v>60</v>
      </c>
      <c r="B176" s="19">
        <v>8454.9211106373732</v>
      </c>
      <c r="C176" s="19">
        <v>63021.996674131078</v>
      </c>
      <c r="D176" s="19">
        <v>0</v>
      </c>
      <c r="E176" s="19">
        <v>266.95088614626297</v>
      </c>
      <c r="F176" s="19">
        <v>0</v>
      </c>
      <c r="H176" s="6" t="s">
        <v>60</v>
      </c>
      <c r="I176" s="40">
        <f t="shared" si="17"/>
        <v>3.9271095597309564</v>
      </c>
      <c r="J176" s="40">
        <f t="shared" si="16"/>
        <v>4.7994921584511294</v>
      </c>
      <c r="K176" s="40">
        <v>0</v>
      </c>
      <c r="L176" s="40">
        <f t="shared" si="16"/>
        <v>2.4264313668414026</v>
      </c>
      <c r="M176" s="40">
        <v>0</v>
      </c>
    </row>
    <row r="177" spans="1:13" x14ac:dyDescent="0.25">
      <c r="A177" s="6" t="s">
        <v>61</v>
      </c>
      <c r="B177" s="19">
        <v>361.14416197039105</v>
      </c>
      <c r="C177" s="19">
        <v>198556.80344197384</v>
      </c>
      <c r="D177" s="19"/>
      <c r="E177" s="19">
        <v>21.961075384917883</v>
      </c>
      <c r="F177" s="19">
        <v>1103.350942041488</v>
      </c>
      <c r="H177" s="6" t="s">
        <v>61</v>
      </c>
      <c r="I177" s="40">
        <f t="shared" si="17"/>
        <v>2.5576805987213351</v>
      </c>
      <c r="J177" s="40">
        <f t="shared" si="16"/>
        <v>5.2978847725214635</v>
      </c>
      <c r="K177" s="40"/>
      <c r="L177" s="40">
        <f t="shared" si="16"/>
        <v>1.3416536027316412</v>
      </c>
      <c r="M177" s="40">
        <f t="shared" si="16"/>
        <v>3.0427136701470787</v>
      </c>
    </row>
    <row r="178" spans="1:13" x14ac:dyDescent="0.25">
      <c r="A178" s="63" t="s">
        <v>72</v>
      </c>
      <c r="B178" s="19">
        <f>AVERAGE(B168:B177)</f>
        <v>3484.0048830307301</v>
      </c>
      <c r="C178" s="19">
        <f t="shared" ref="C178:F178" si="18">AVERAGE(C168:C177)</f>
        <v>215600.33086509391</v>
      </c>
      <c r="D178" s="19">
        <f t="shared" si="18"/>
        <v>3700.2683487970353</v>
      </c>
      <c r="E178" s="19">
        <f t="shared" si="18"/>
        <v>3852.71248106033</v>
      </c>
      <c r="F178" s="19">
        <f t="shared" si="18"/>
        <v>3724.7290133715333</v>
      </c>
      <c r="H178" s="63" t="s">
        <v>73</v>
      </c>
      <c r="I178" s="40">
        <f>AVERAGE(I168:I177)</f>
        <v>2.6579604540283959</v>
      </c>
      <c r="J178" s="40">
        <f t="shared" ref="J178:M178" si="19">AVERAGE(J168:J177)</f>
        <v>4.8876059452415044</v>
      </c>
      <c r="K178" s="40">
        <f t="shared" si="19"/>
        <v>2.2235876592406907</v>
      </c>
      <c r="L178" s="40">
        <f t="shared" si="19"/>
        <v>2.4711578390935953</v>
      </c>
      <c r="M178" s="40">
        <f t="shared" si="19"/>
        <v>2.4841836289060142</v>
      </c>
    </row>
    <row r="179" spans="1:13" x14ac:dyDescent="0.25">
      <c r="A179" s="63" t="s">
        <v>31</v>
      </c>
      <c r="B179" s="19">
        <f>STDEV(B168:B177)</f>
        <v>5154.1967442751493</v>
      </c>
      <c r="C179" s="19">
        <f t="shared" ref="C179:F179" si="20">STDEV(C168:C177)</f>
        <v>355961.39640059014</v>
      </c>
      <c r="D179" s="19">
        <f t="shared" si="20"/>
        <v>8756.4599136274373</v>
      </c>
      <c r="E179" s="19">
        <f t="shared" si="20"/>
        <v>8602.1132266380228</v>
      </c>
      <c r="F179" s="19">
        <f t="shared" si="20"/>
        <v>7310.6753205940495</v>
      </c>
      <c r="H179" s="63" t="s">
        <v>31</v>
      </c>
      <c r="I179" s="40">
        <f>STDEV(I168:I177)</f>
        <v>1.326018130641669</v>
      </c>
      <c r="J179" s="40">
        <f t="shared" ref="J179:M179" si="21">STDEV(J168:J177)</f>
        <v>0.74944132499492577</v>
      </c>
      <c r="K179" s="40">
        <f t="shared" si="21"/>
        <v>1.5387360394414489</v>
      </c>
      <c r="L179" s="40">
        <f t="shared" si="21"/>
        <v>1.2843798844401799</v>
      </c>
      <c r="M179" s="40">
        <f t="shared" si="21"/>
        <v>1.4789940231225409</v>
      </c>
    </row>
    <row r="180" spans="1:13" ht="15.75" thickBot="1" x14ac:dyDescent="0.3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</row>
    <row r="181" spans="1:13" ht="15.75" thickTop="1" x14ac:dyDescent="0.25">
      <c r="A181" s="43"/>
    </row>
    <row r="182" spans="1:13" x14ac:dyDescent="0.25">
      <c r="A182" s="9"/>
      <c r="B182" s="32"/>
      <c r="C182" s="32"/>
      <c r="D182" s="32"/>
      <c r="E182" s="32"/>
      <c r="F182" s="32"/>
    </row>
    <row r="183" spans="1:13" x14ac:dyDescent="0.25">
      <c r="A183" s="9"/>
      <c r="B183" s="56"/>
      <c r="C183" s="56"/>
      <c r="D183" s="56"/>
      <c r="E183" s="56"/>
      <c r="F183" s="56"/>
    </row>
    <row r="184" spans="1:13" x14ac:dyDescent="0.25">
      <c r="A184" s="9"/>
      <c r="B184" s="56"/>
      <c r="C184" s="56"/>
      <c r="D184" s="56"/>
      <c r="E184" s="56"/>
      <c r="F184" s="56"/>
    </row>
    <row r="185" spans="1:13" x14ac:dyDescent="0.25">
      <c r="A185" s="9"/>
      <c r="B185" s="56"/>
      <c r="C185" s="56"/>
      <c r="D185" s="56"/>
      <c r="E185" s="56"/>
      <c r="F185" s="56"/>
    </row>
    <row r="186" spans="1:13" x14ac:dyDescent="0.25">
      <c r="A186" s="9"/>
      <c r="B186" s="56"/>
      <c r="C186" s="56"/>
      <c r="D186" s="56"/>
      <c r="E186" s="56"/>
      <c r="F186" s="56"/>
    </row>
    <row r="187" spans="1:13" x14ac:dyDescent="0.25">
      <c r="A187" s="9"/>
      <c r="B187" s="56"/>
      <c r="C187" s="56"/>
      <c r="D187" s="56"/>
      <c r="E187" s="56"/>
      <c r="F187" s="56"/>
    </row>
    <row r="188" spans="1:13" x14ac:dyDescent="0.25">
      <c r="A188" s="9"/>
      <c r="B188" s="56"/>
      <c r="C188" s="56"/>
      <c r="D188" s="56"/>
      <c r="E188" s="56"/>
      <c r="F188" s="56"/>
    </row>
    <row r="189" spans="1:13" x14ac:dyDescent="0.25">
      <c r="A189" s="9"/>
      <c r="B189" s="56"/>
      <c r="C189" s="56"/>
      <c r="D189" s="56"/>
      <c r="E189" s="56"/>
      <c r="F189" s="56"/>
    </row>
    <row r="190" spans="1:13" x14ac:dyDescent="0.25">
      <c r="A190" s="9"/>
      <c r="B190" s="56"/>
      <c r="C190" s="56"/>
      <c r="D190" s="56"/>
      <c r="E190" s="56"/>
      <c r="F190" s="56"/>
    </row>
    <row r="191" spans="1:13" x14ac:dyDescent="0.25">
      <c r="A191" s="9"/>
      <c r="B191" s="56"/>
      <c r="C191" s="56"/>
      <c r="D191" s="56"/>
      <c r="E191" s="56"/>
      <c r="F191" s="56"/>
    </row>
    <row r="192" spans="1:13" x14ac:dyDescent="0.25">
      <c r="A192" s="9"/>
      <c r="B192" s="56"/>
      <c r="C192" s="56"/>
      <c r="D192" s="56"/>
      <c r="E192" s="56"/>
      <c r="F192" s="56"/>
    </row>
    <row r="193" spans="1:6" x14ac:dyDescent="0.25">
      <c r="A193" s="9"/>
      <c r="B193" s="54"/>
      <c r="C193" s="54"/>
      <c r="D193" s="54"/>
      <c r="E193" s="54"/>
      <c r="F193" s="54"/>
    </row>
    <row r="194" spans="1:6" x14ac:dyDescent="0.25">
      <c r="A194" s="9"/>
      <c r="B194" s="54"/>
      <c r="C194" s="54"/>
      <c r="D194" s="54"/>
      <c r="E194" s="54"/>
      <c r="F194" s="54"/>
    </row>
    <row r="195" spans="1:6" x14ac:dyDescent="0.25">
      <c r="A195" s="9"/>
      <c r="B195" s="54"/>
      <c r="C195" s="54"/>
      <c r="D195" s="54"/>
      <c r="E195" s="54"/>
      <c r="F195" s="54"/>
    </row>
    <row r="196" spans="1:6" x14ac:dyDescent="0.25">
      <c r="A196" s="5"/>
      <c r="B196" s="5"/>
      <c r="C196" s="5"/>
      <c r="D196" s="5"/>
      <c r="E196" s="5"/>
      <c r="F196" s="5"/>
    </row>
    <row r="197" spans="1:6" x14ac:dyDescent="0.25">
      <c r="A197" s="5"/>
      <c r="B197" s="5"/>
      <c r="C197" s="5"/>
      <c r="D197" s="5"/>
      <c r="E197" s="5"/>
      <c r="F197" s="5"/>
    </row>
    <row r="198" spans="1:6" x14ac:dyDescent="0.25">
      <c r="A198" s="5"/>
      <c r="B198" s="5"/>
      <c r="C198" s="5"/>
      <c r="D198" s="5"/>
      <c r="E198" s="5"/>
      <c r="F198" s="5"/>
    </row>
  </sheetData>
  <conditionalFormatting sqref="B3:F14 B18:F29 B48:F59 B63:F74 B78:F89 B93:F104 B108:F119 B123:F134 B153:F164 B168:F179 B33:F45 I33:M45">
    <cfRule type="cellIs" dxfId="21" priority="7" operator="greaterThan">
      <formula>0</formula>
    </cfRule>
  </conditionalFormatting>
  <conditionalFormatting sqref="I48:M59 I78:M89 I123:M134 I3:M14 I18:M29 I63:M74 I93:M104 I108:M119">
    <cfRule type="cellIs" dxfId="20" priority="6" operator="greaterThan">
      <formula>0</formula>
    </cfRule>
  </conditionalFormatting>
  <conditionalFormatting sqref="I163:M164 I178:M179">
    <cfRule type="cellIs" dxfId="19" priority="5" operator="greaterThan">
      <formula>0</formula>
    </cfRule>
  </conditionalFormatting>
  <conditionalFormatting sqref="I153:M162">
    <cfRule type="cellIs" dxfId="18" priority="4" operator="greaterThan">
      <formula>0</formula>
    </cfRule>
  </conditionalFormatting>
  <conditionalFormatting sqref="I168:M177">
    <cfRule type="cellIs" dxfId="17" priority="3" operator="greaterThan">
      <formula>0</formula>
    </cfRule>
  </conditionalFormatting>
  <conditionalFormatting sqref="Q3:Q11">
    <cfRule type="cellIs" dxfId="16" priority="2" operator="greaterThan">
      <formula>0</formula>
    </cfRule>
  </conditionalFormatting>
  <conditionalFormatting sqref="P4">
    <cfRule type="cellIs" dxfId="15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/>
  </sheetViews>
  <sheetFormatPr defaultColWidth="11.42578125" defaultRowHeight="15" x14ac:dyDescent="0.25"/>
  <cols>
    <col min="1" max="1" width="31.5703125" bestFit="1" customWidth="1"/>
    <col min="8" max="8" width="31.5703125" bestFit="1" customWidth="1"/>
    <col min="9" max="9" width="11.5703125" bestFit="1" customWidth="1"/>
    <col min="10" max="10" width="12.5703125" bestFit="1" customWidth="1"/>
    <col min="11" max="13" width="11.5703125" bestFit="1" customWidth="1"/>
    <col min="14" max="14" width="12.5703125" bestFit="1" customWidth="1"/>
    <col min="15" max="15" width="17.140625" bestFit="1" customWidth="1"/>
  </cols>
  <sheetData>
    <row r="1" spans="1:15" ht="15.75" thickBot="1" x14ac:dyDescent="0.3">
      <c r="A1" s="38" t="s">
        <v>74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</row>
    <row r="2" spans="1:15" x14ac:dyDescent="0.25">
      <c r="A2" s="1" t="s">
        <v>77</v>
      </c>
      <c r="B2" s="2">
        <v>2</v>
      </c>
      <c r="C2" s="4">
        <v>0</v>
      </c>
      <c r="D2" s="3">
        <v>10</v>
      </c>
      <c r="E2" s="3">
        <v>9</v>
      </c>
      <c r="F2" s="2">
        <v>3</v>
      </c>
      <c r="N2" s="57" t="s">
        <v>84</v>
      </c>
      <c r="O2" s="58" t="s">
        <v>87</v>
      </c>
    </row>
    <row r="3" spans="1:15" x14ac:dyDescent="0.25">
      <c r="A3" s="1" t="s">
        <v>76</v>
      </c>
      <c r="B3" s="2">
        <v>3</v>
      </c>
      <c r="C3" s="2">
        <v>3</v>
      </c>
      <c r="D3" s="3">
        <v>10</v>
      </c>
      <c r="E3" s="3">
        <v>8</v>
      </c>
      <c r="F3" s="2">
        <v>3</v>
      </c>
      <c r="N3" s="64"/>
      <c r="O3" s="65" t="s">
        <v>88</v>
      </c>
    </row>
    <row r="4" spans="1:15" ht="15.75" thickBot="1" x14ac:dyDescent="0.3">
      <c r="A4" s="1" t="s">
        <v>0</v>
      </c>
      <c r="B4" s="1">
        <v>0</v>
      </c>
      <c r="C4" s="4">
        <v>0</v>
      </c>
      <c r="D4" s="1">
        <v>0</v>
      </c>
      <c r="E4" s="1">
        <v>0</v>
      </c>
      <c r="F4" s="1">
        <v>0</v>
      </c>
      <c r="N4" s="59"/>
      <c r="O4" s="66" t="s">
        <v>89</v>
      </c>
    </row>
    <row r="5" spans="1:15" x14ac:dyDescent="0.25">
      <c r="A5" s="1" t="s">
        <v>1</v>
      </c>
      <c r="B5" s="1">
        <v>0</v>
      </c>
      <c r="C5" s="1">
        <v>0</v>
      </c>
      <c r="D5" s="1">
        <v>0</v>
      </c>
      <c r="E5" s="1">
        <v>0</v>
      </c>
      <c r="F5" s="1">
        <v>0</v>
      </c>
    </row>
    <row r="6" spans="1:15" x14ac:dyDescent="0.25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15" x14ac:dyDescent="0.25">
      <c r="A7" s="1" t="s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15" x14ac:dyDescent="0.25">
      <c r="A8" s="1" t="s">
        <v>4</v>
      </c>
      <c r="B8" s="4">
        <v>0</v>
      </c>
      <c r="C8" s="4">
        <v>0</v>
      </c>
      <c r="D8" s="2">
        <v>1</v>
      </c>
      <c r="E8" s="4">
        <v>0</v>
      </c>
      <c r="F8" s="4">
        <v>0</v>
      </c>
    </row>
    <row r="9" spans="1:15" x14ac:dyDescent="0.25">
      <c r="A9" s="49" t="s">
        <v>12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15" x14ac:dyDescent="0.25">
      <c r="A10" s="49" t="s">
        <v>13</v>
      </c>
      <c r="B10" s="1">
        <v>0</v>
      </c>
      <c r="C10" s="1">
        <v>0</v>
      </c>
      <c r="D10" s="3">
        <v>8</v>
      </c>
      <c r="E10" s="3">
        <v>10</v>
      </c>
      <c r="F10" s="3">
        <v>7</v>
      </c>
    </row>
    <row r="11" spans="1:15" x14ac:dyDescent="0.25">
      <c r="A11" s="49" t="s">
        <v>14</v>
      </c>
      <c r="B11" s="1">
        <v>0</v>
      </c>
      <c r="C11" s="1">
        <v>0</v>
      </c>
      <c r="D11" s="1">
        <v>0</v>
      </c>
      <c r="E11" s="2">
        <v>1</v>
      </c>
      <c r="F11" s="2">
        <v>3</v>
      </c>
    </row>
    <row r="12" spans="1:15" x14ac:dyDescent="0.25">
      <c r="A12" s="49" t="s">
        <v>9</v>
      </c>
      <c r="B12" s="1">
        <v>0</v>
      </c>
      <c r="C12" s="1">
        <v>0</v>
      </c>
      <c r="D12" s="4">
        <v>0</v>
      </c>
      <c r="E12" s="2">
        <v>1</v>
      </c>
      <c r="F12" s="2">
        <v>3</v>
      </c>
    </row>
    <row r="13" spans="1:15" x14ac:dyDescent="0.25">
      <c r="A13" s="49" t="s">
        <v>10</v>
      </c>
      <c r="B13" s="2">
        <v>1</v>
      </c>
      <c r="C13" s="2">
        <v>5</v>
      </c>
      <c r="D13" s="3">
        <v>10</v>
      </c>
      <c r="E13" s="3">
        <v>10</v>
      </c>
      <c r="F13" s="3">
        <v>10</v>
      </c>
    </row>
    <row r="14" spans="1:15" x14ac:dyDescent="0.25">
      <c r="A14" s="49" t="s">
        <v>5</v>
      </c>
      <c r="B14" s="2">
        <v>1</v>
      </c>
      <c r="C14" s="4">
        <v>0</v>
      </c>
      <c r="D14" s="2">
        <v>1</v>
      </c>
      <c r="E14" s="2">
        <v>5</v>
      </c>
      <c r="F14" s="2">
        <v>5</v>
      </c>
    </row>
    <row r="15" spans="1:15" x14ac:dyDescent="0.25">
      <c r="A15" s="49" t="s">
        <v>6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</row>
    <row r="16" spans="1:15" x14ac:dyDescent="0.25">
      <c r="A16" s="49" t="s">
        <v>7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</row>
    <row r="17" spans="1:13" x14ac:dyDescent="0.25">
      <c r="A17" s="49" t="s">
        <v>8</v>
      </c>
      <c r="B17" s="2">
        <v>1</v>
      </c>
      <c r="C17" s="4">
        <v>0</v>
      </c>
      <c r="D17" s="2">
        <v>4</v>
      </c>
      <c r="E17" s="3">
        <v>7</v>
      </c>
      <c r="F17" s="2">
        <v>5</v>
      </c>
    </row>
    <row r="18" spans="1:13" x14ac:dyDescent="0.25">
      <c r="A18" s="49" t="s">
        <v>11</v>
      </c>
      <c r="B18" s="3">
        <v>9</v>
      </c>
      <c r="C18" s="3">
        <v>9</v>
      </c>
      <c r="D18" s="3">
        <v>10</v>
      </c>
      <c r="E18" s="3">
        <v>10</v>
      </c>
      <c r="F18" s="3">
        <v>9</v>
      </c>
    </row>
    <row r="20" spans="1:13" x14ac:dyDescent="0.25">
      <c r="A20" s="38" t="s">
        <v>72</v>
      </c>
      <c r="B20" s="1" t="s">
        <v>15</v>
      </c>
      <c r="C20" s="1" t="s">
        <v>16</v>
      </c>
      <c r="D20" s="1" t="s">
        <v>17</v>
      </c>
      <c r="E20" s="1" t="s">
        <v>18</v>
      </c>
      <c r="F20" s="1" t="s">
        <v>19</v>
      </c>
      <c r="H20" s="38" t="s">
        <v>73</v>
      </c>
      <c r="I20" s="1" t="s">
        <v>15</v>
      </c>
      <c r="J20" s="1" t="s">
        <v>16</v>
      </c>
      <c r="K20" s="1" t="s">
        <v>17</v>
      </c>
      <c r="L20" s="1" t="s">
        <v>18</v>
      </c>
      <c r="M20" s="1" t="s">
        <v>19</v>
      </c>
    </row>
    <row r="21" spans="1:13" x14ac:dyDescent="0.25">
      <c r="A21" s="1" t="s">
        <v>77</v>
      </c>
      <c r="B21" s="22">
        <v>102.60266537618853</v>
      </c>
      <c r="C21" s="29">
        <v>0</v>
      </c>
      <c r="D21" s="24">
        <v>175854.18393737401</v>
      </c>
      <c r="E21" s="24">
        <v>154806.81251596825</v>
      </c>
      <c r="F21" s="22">
        <v>959.09887460974824</v>
      </c>
      <c r="H21" s="1" t="s">
        <v>77</v>
      </c>
      <c r="I21" s="35">
        <v>0.54202064623734658</v>
      </c>
      <c r="J21" s="39">
        <v>0</v>
      </c>
      <c r="K21" s="37">
        <v>4.9653691926828758</v>
      </c>
      <c r="L21" s="37">
        <v>3.9360954410594635</v>
      </c>
      <c r="M21" s="35">
        <v>1.0506658585766657</v>
      </c>
    </row>
    <row r="22" spans="1:13" x14ac:dyDescent="0.25">
      <c r="A22" s="1" t="s">
        <v>76</v>
      </c>
      <c r="B22" s="22">
        <v>71.675907471365363</v>
      </c>
      <c r="C22" s="22">
        <v>97.360627691277941</v>
      </c>
      <c r="D22" s="24">
        <v>27206.855986208324</v>
      </c>
      <c r="E22" s="24">
        <v>108690.1204080646</v>
      </c>
      <c r="F22" s="22">
        <v>275.15181641331117</v>
      </c>
      <c r="H22" s="1" t="s">
        <v>76</v>
      </c>
      <c r="I22" s="35">
        <v>0.70017389358695137</v>
      </c>
      <c r="J22" s="35">
        <v>0.72020311997570841</v>
      </c>
      <c r="K22" s="37">
        <v>4.203541973801304</v>
      </c>
      <c r="L22" s="37">
        <v>3.1572886055299185</v>
      </c>
      <c r="M22" s="35">
        <v>0.87944219811705227</v>
      </c>
    </row>
    <row r="23" spans="1:13" x14ac:dyDescent="0.25">
      <c r="A23" s="1" t="s">
        <v>0</v>
      </c>
      <c r="B23" s="23">
        <v>0</v>
      </c>
      <c r="C23" s="29">
        <v>0</v>
      </c>
      <c r="D23" s="23">
        <v>0</v>
      </c>
      <c r="E23" s="23">
        <v>0</v>
      </c>
      <c r="F23" s="23">
        <v>0</v>
      </c>
      <c r="H23" s="1" t="s">
        <v>0</v>
      </c>
      <c r="I23" s="36">
        <v>0</v>
      </c>
      <c r="J23" s="39">
        <v>0</v>
      </c>
      <c r="K23" s="36">
        <v>0</v>
      </c>
      <c r="L23" s="36">
        <v>0</v>
      </c>
      <c r="M23" s="36">
        <v>0</v>
      </c>
    </row>
    <row r="24" spans="1:13" x14ac:dyDescent="0.25">
      <c r="A24" s="1" t="s">
        <v>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H24" s="1" t="s">
        <v>1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</row>
    <row r="25" spans="1:13" x14ac:dyDescent="0.25">
      <c r="A25" s="1" t="s">
        <v>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H25" s="1" t="s">
        <v>2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</row>
    <row r="26" spans="1:13" x14ac:dyDescent="0.25">
      <c r="A26" s="1" t="s">
        <v>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H26" s="1" t="s">
        <v>3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</row>
    <row r="27" spans="1:13" x14ac:dyDescent="0.25">
      <c r="A27" s="1" t="s">
        <v>4</v>
      </c>
      <c r="B27" s="29">
        <v>0</v>
      </c>
      <c r="C27" s="29">
        <v>0</v>
      </c>
      <c r="D27" s="22">
        <v>156.23448071631688</v>
      </c>
      <c r="E27" s="29">
        <v>0</v>
      </c>
      <c r="F27" s="29">
        <v>0</v>
      </c>
      <c r="H27" s="1" t="s">
        <v>4</v>
      </c>
      <c r="I27" s="39">
        <v>0</v>
      </c>
      <c r="J27" s="39">
        <v>0</v>
      </c>
      <c r="K27" s="35">
        <v>0.31937768882624762</v>
      </c>
      <c r="L27" s="39">
        <v>0</v>
      </c>
      <c r="M27" s="39">
        <v>0</v>
      </c>
    </row>
    <row r="28" spans="1:13" x14ac:dyDescent="0.25">
      <c r="A28" s="49" t="s">
        <v>12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H28" s="49" t="s">
        <v>12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</row>
    <row r="29" spans="1:13" x14ac:dyDescent="0.25">
      <c r="A29" s="49" t="s">
        <v>13</v>
      </c>
      <c r="B29" s="23">
        <v>0</v>
      </c>
      <c r="C29" s="23">
        <v>0</v>
      </c>
      <c r="D29" s="24">
        <v>178572.01388519935</v>
      </c>
      <c r="E29" s="24">
        <v>1752385.9245910831</v>
      </c>
      <c r="F29" s="24">
        <v>30660.995129884141</v>
      </c>
      <c r="H29" s="49" t="s">
        <v>13</v>
      </c>
      <c r="I29" s="36">
        <v>0</v>
      </c>
      <c r="J29" s="36">
        <v>0</v>
      </c>
      <c r="K29" s="37">
        <v>3.9572560033173558</v>
      </c>
      <c r="L29" s="37">
        <v>5.343064196082759</v>
      </c>
      <c r="M29" s="37">
        <v>2.7074897922746208</v>
      </c>
    </row>
    <row r="30" spans="1:13" x14ac:dyDescent="0.25">
      <c r="A30" s="49" t="s">
        <v>14</v>
      </c>
      <c r="B30" s="23">
        <v>0</v>
      </c>
      <c r="C30" s="23">
        <v>0</v>
      </c>
      <c r="D30" s="23">
        <v>0</v>
      </c>
      <c r="E30" s="22">
        <v>2.3770555335813279</v>
      </c>
      <c r="F30" s="22">
        <v>943.08198888158347</v>
      </c>
      <c r="H30" s="49" t="s">
        <v>14</v>
      </c>
      <c r="I30" s="36">
        <v>0</v>
      </c>
      <c r="J30" s="36">
        <v>0</v>
      </c>
      <c r="K30" s="36">
        <v>0</v>
      </c>
      <c r="L30" s="35">
        <v>0.13760393279823674</v>
      </c>
      <c r="M30" s="35">
        <v>0.9910072096669843</v>
      </c>
    </row>
    <row r="31" spans="1:13" x14ac:dyDescent="0.25">
      <c r="A31" s="49" t="s">
        <v>9</v>
      </c>
      <c r="B31" s="23">
        <v>0</v>
      </c>
      <c r="C31" s="23">
        <v>0</v>
      </c>
      <c r="D31" s="29">
        <v>0</v>
      </c>
      <c r="E31" s="22">
        <v>5.0138983178648839</v>
      </c>
      <c r="F31" s="22">
        <v>35.681052116932129</v>
      </c>
      <c r="H31" s="49" t="s">
        <v>9</v>
      </c>
      <c r="I31" s="36">
        <v>0</v>
      </c>
      <c r="J31" s="36">
        <v>0</v>
      </c>
      <c r="K31" s="39">
        <v>0</v>
      </c>
      <c r="L31" s="35">
        <v>0.1700175522195399</v>
      </c>
      <c r="M31" s="35">
        <v>0.60971491499476704</v>
      </c>
    </row>
    <row r="32" spans="1:13" x14ac:dyDescent="0.25">
      <c r="A32" s="49" t="s">
        <v>10</v>
      </c>
      <c r="B32" s="22">
        <v>7553.7549638958762</v>
      </c>
      <c r="C32" s="22">
        <v>153933916.27213329</v>
      </c>
      <c r="D32" s="24">
        <v>49939591.167533986</v>
      </c>
      <c r="E32" s="24">
        <v>9551140.2040689867</v>
      </c>
      <c r="F32" s="24">
        <v>1694973.7175673279</v>
      </c>
      <c r="H32" s="49" t="s">
        <v>10</v>
      </c>
      <c r="I32" s="35">
        <v>0.48781628926501092</v>
      </c>
      <c r="J32" s="35">
        <v>4.0407852541229756</v>
      </c>
      <c r="K32" s="37">
        <v>6.796285197020687</v>
      </c>
      <c r="L32" s="37">
        <v>6.5539442211471863</v>
      </c>
      <c r="M32" s="37">
        <v>5.7321312338822406</v>
      </c>
    </row>
    <row r="33" spans="1:13" x14ac:dyDescent="0.25">
      <c r="A33" s="49" t="s">
        <v>80</v>
      </c>
      <c r="B33" s="25"/>
      <c r="C33" s="28"/>
      <c r="D33" s="25">
        <v>27.624166488647461</v>
      </c>
      <c r="E33" s="25">
        <v>26.862742614746093</v>
      </c>
      <c r="F33" s="25">
        <v>28.505673980712892</v>
      </c>
      <c r="H33" s="49" t="s">
        <v>80</v>
      </c>
      <c r="I33" s="35">
        <v>30.753236770629883</v>
      </c>
      <c r="J33" s="39"/>
      <c r="K33" s="35">
        <v>27.624166488647461</v>
      </c>
      <c r="L33" s="35">
        <v>26.862742614746093</v>
      </c>
      <c r="M33" s="35">
        <v>28.505673980712892</v>
      </c>
    </row>
    <row r="34" spans="1:13" x14ac:dyDescent="0.25">
      <c r="A34" s="49" t="s">
        <v>78</v>
      </c>
      <c r="B34" s="4"/>
      <c r="C34" s="4"/>
      <c r="D34" s="4"/>
      <c r="E34" s="4"/>
      <c r="F34" s="4"/>
      <c r="H34" s="49" t="s">
        <v>78</v>
      </c>
      <c r="I34" s="39"/>
      <c r="J34" s="39"/>
      <c r="K34" s="39"/>
      <c r="L34" s="39"/>
      <c r="M34" s="39"/>
    </row>
    <row r="35" spans="1:13" x14ac:dyDescent="0.25">
      <c r="A35" s="49" t="s">
        <v>79</v>
      </c>
      <c r="B35" s="4"/>
      <c r="C35" s="4"/>
      <c r="D35" s="4"/>
      <c r="E35" s="4"/>
      <c r="F35" s="4"/>
      <c r="H35" s="49" t="s">
        <v>79</v>
      </c>
      <c r="I35" s="39"/>
      <c r="J35" s="39"/>
      <c r="K35" s="39"/>
      <c r="L35" s="39"/>
      <c r="M35" s="39"/>
    </row>
    <row r="36" spans="1:13" x14ac:dyDescent="0.25">
      <c r="A36" s="49" t="s">
        <v>8</v>
      </c>
      <c r="B36" s="22">
        <v>5.5517167112639685</v>
      </c>
      <c r="C36" s="29">
        <v>0</v>
      </c>
      <c r="D36" s="22">
        <v>34.51331908031942</v>
      </c>
      <c r="E36" s="24">
        <v>527.4107591948449</v>
      </c>
      <c r="F36" s="22">
        <v>1193.9855884671936</v>
      </c>
      <c r="H36" s="49" t="s">
        <v>8</v>
      </c>
      <c r="I36" s="35">
        <v>0.17444272971669444</v>
      </c>
      <c r="J36" s="39">
        <v>0</v>
      </c>
      <c r="K36" s="35">
        <v>0.72651947034989561</v>
      </c>
      <c r="L36" s="37">
        <v>1.5488132205117435</v>
      </c>
      <c r="M36" s="35">
        <v>1.2495124354171474</v>
      </c>
    </row>
    <row r="37" spans="1:13" x14ac:dyDescent="0.25">
      <c r="A37" s="49" t="s">
        <v>11</v>
      </c>
      <c r="B37" s="24">
        <v>5633.116111729646</v>
      </c>
      <c r="C37" s="24">
        <v>26854.792450648849</v>
      </c>
      <c r="D37" s="24">
        <v>9847.1437601842536</v>
      </c>
      <c r="E37" s="24">
        <v>6586.3987941083597</v>
      </c>
      <c r="F37" s="24">
        <v>13761.535013945191</v>
      </c>
      <c r="H37" s="49" t="s">
        <v>11</v>
      </c>
      <c r="I37" s="37">
        <v>2.2844816927282512</v>
      </c>
      <c r="J37" s="37">
        <v>3.4125369397055207</v>
      </c>
      <c r="K37" s="37">
        <v>3.1295843844210181</v>
      </c>
      <c r="L37" s="37">
        <v>3.2331249265327182</v>
      </c>
      <c r="M37" s="37">
        <v>2.3295184617640294</v>
      </c>
    </row>
    <row r="38" spans="1:13" x14ac:dyDescent="0.25">
      <c r="A38" s="1" t="s">
        <v>75</v>
      </c>
      <c r="B38" s="46">
        <v>39.429999999999993</v>
      </c>
      <c r="C38" s="46">
        <v>39.51</v>
      </c>
      <c r="D38" s="46">
        <v>40.04</v>
      </c>
      <c r="E38" s="46">
        <v>39.309999999999995</v>
      </c>
      <c r="F38" s="46">
        <v>39.519999999999996</v>
      </c>
      <c r="H38" s="44"/>
      <c r="I38" s="45"/>
      <c r="J38" s="45"/>
      <c r="K38" s="45"/>
      <c r="L38" s="45"/>
      <c r="M38" s="4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Farm 1_prevalence_mean values</vt:lpstr>
      <vt:lpstr>Farm 1_pathogen loads per pig</vt:lpstr>
      <vt:lpstr>Farm 2_prevalence_mean values</vt:lpstr>
      <vt:lpstr>Farm 2_pathogen loads per pig</vt:lpstr>
      <vt:lpstr>Farm 3_prevalence_mean values</vt:lpstr>
      <vt:lpstr>Farm 3_pathogen loads per pig</vt:lpstr>
      <vt:lpstr>Farm 4_prevalence_mean values</vt:lpstr>
      <vt:lpstr>Farm 4_pathogen loads per pig</vt:lpstr>
      <vt:lpstr>Farm 5_prevalence_mean values</vt:lpstr>
      <vt:lpstr>Farm 5_pathogen loads per pig</vt:lpstr>
    </vt:vector>
  </TitlesOfParts>
  <Company>Vetmeduni Vienna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Weissenbacher-Lang Christiane</dc:creator>
  <cp:lastModifiedBy>Blasi Barbara</cp:lastModifiedBy>
  <cp:lastPrinted>2021-04-08T06:51:36Z</cp:lastPrinted>
  <dcterms:created xsi:type="dcterms:W3CDTF">2021-03-23T13:17:48Z</dcterms:created>
  <dcterms:modified xsi:type="dcterms:W3CDTF">2021-11-02T15:51:07Z</dcterms:modified>
</cp:coreProperties>
</file>